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SERVER00\segreteria\Elena\DOCUMENTI\Statistiche\conto annuale 2022\kit excel\"/>
    </mc:Choice>
  </mc:AlternateContent>
  <xr:revisionPtr revIDLastSave="0" documentId="13_ncr:1_{F53D81AC-3A5B-4C35-AEBF-5EBEC13DB987}" xr6:coauthVersionLast="47" xr6:coauthVersionMax="47" xr10:uidLastSave="{00000000-0000-0000-0000-000000000000}"/>
  <bookViews>
    <workbookView xWindow="-120" yWindow="-120" windowWidth="24240" windowHeight="13140" activeTab="3" xr2:uid="{00000000-000D-0000-FFFF-FFFF00000000}"/>
  </bookViews>
  <sheets>
    <sheet name="t15(1)" sheetId="2" r:id="rId1"/>
    <sheet name="t15(3)" sheetId="3" r:id="rId2"/>
    <sheet name="SICI(1)" sheetId="4" r:id="rId3"/>
    <sheet name="SICI(3)" sheetId="5" r:id="rId4"/>
    <sheet name="Foglio1" sheetId="1" r:id="rId5"/>
  </sheets>
  <externalReferences>
    <externalReference r:id="rId6"/>
    <externalReference r:id="rId7"/>
    <externalReference r:id="rId8"/>
  </externalReferences>
  <definedNames>
    <definedName name="_xlnm.Print_Area" localSheetId="2">'SICI(1)'!$A$2:$F$24</definedName>
    <definedName name="_xlnm.Print_Area" localSheetId="3">'SICI(3)'!$A$2:$F$98</definedName>
    <definedName name="_xlnm.Print_Area" localSheetId="0">'t15(1)'!$A$1:$G$17</definedName>
    <definedName name="_xlnm.Print_Area" localSheetId="1">'t15(3)'!$A$1:$G$82</definedName>
    <definedName name="CODI_ISTITUZIONE" localSheetId="2">#REF!</definedName>
    <definedName name="CODI_ISTITUZIONE">#REF!</definedName>
    <definedName name="CODI_ISTITUZIONE2" localSheetId="2">#REF!</definedName>
    <definedName name="CODI_ISTITUZIONE2" localSheetId="3">#REF!</definedName>
    <definedName name="CODI_ISTITUZIONE2" localSheetId="0">#REF!</definedName>
    <definedName name="CODI_ISTITUZIONE2">#REF!</definedName>
    <definedName name="DESC_ISTITUZIONE" localSheetId="2">#REF!</definedName>
    <definedName name="DESC_ISTITUZIONE">#REF!</definedName>
    <definedName name="DESC_ISTITUZIONE2" localSheetId="2">#REF!</definedName>
    <definedName name="DESC_ISTITUZIONE2" localSheetId="3">#REF!</definedName>
    <definedName name="DESC_ISTITUZIONE2" localSheetId="0">#REF!</definedName>
    <definedName name="DESC_ISTITUZIONE2">#REF!</definedName>
    <definedName name="_xlnm.Print_Titles" localSheetId="1">'t15(3)'!$5:$6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7" i="5" l="1"/>
  <c r="N96" i="5"/>
  <c r="M96" i="5"/>
  <c r="L96" i="5"/>
  <c r="K96" i="5"/>
  <c r="G94" i="5"/>
  <c r="N93" i="5"/>
  <c r="M93" i="5"/>
  <c r="L93" i="5"/>
  <c r="K93" i="5"/>
  <c r="N89" i="5"/>
  <c r="M89" i="5"/>
  <c r="L89" i="5"/>
  <c r="K89" i="5"/>
  <c r="N8" i="5"/>
  <c r="G89" i="5"/>
  <c r="N87" i="5"/>
  <c r="M87" i="5"/>
  <c r="L87" i="5"/>
  <c r="K87" i="5"/>
  <c r="G87" i="5"/>
  <c r="N85" i="5"/>
  <c r="M85" i="5"/>
  <c r="L85" i="5"/>
  <c r="K85" i="5"/>
  <c r="G85" i="5"/>
  <c r="N81" i="5"/>
  <c r="M81" i="5"/>
  <c r="L81" i="5"/>
  <c r="K81" i="5"/>
  <c r="G81" i="5"/>
  <c r="N79" i="5"/>
  <c r="M79" i="5"/>
  <c r="L79" i="5"/>
  <c r="K79" i="5"/>
  <c r="G79" i="5"/>
  <c r="N77" i="5"/>
  <c r="M77" i="5"/>
  <c r="L77" i="5"/>
  <c r="K77" i="5"/>
  <c r="G77" i="5"/>
  <c r="N75" i="5"/>
  <c r="M75" i="5"/>
  <c r="L75" i="5"/>
  <c r="K75" i="5"/>
  <c r="G75" i="5"/>
  <c r="N73" i="5"/>
  <c r="M73" i="5"/>
  <c r="L73" i="5"/>
  <c r="K73" i="5"/>
  <c r="G73" i="5"/>
  <c r="N71" i="5"/>
  <c r="M71" i="5"/>
  <c r="L71" i="5"/>
  <c r="K71" i="5"/>
  <c r="G71" i="5"/>
  <c r="N69" i="5"/>
  <c r="M69" i="5"/>
  <c r="L69" i="5"/>
  <c r="K69" i="5"/>
  <c r="G69" i="5"/>
  <c r="N65" i="5"/>
  <c r="M65" i="5"/>
  <c r="L65" i="5"/>
  <c r="K65" i="5"/>
  <c r="G65" i="5"/>
  <c r="N63" i="5"/>
  <c r="M63" i="5"/>
  <c r="L63" i="5"/>
  <c r="K63" i="5"/>
  <c r="G63" i="5"/>
  <c r="N61" i="5"/>
  <c r="M61" i="5"/>
  <c r="L61" i="5"/>
  <c r="K61" i="5"/>
  <c r="G61" i="5"/>
  <c r="N59" i="5"/>
  <c r="M59" i="5"/>
  <c r="L59" i="5"/>
  <c r="K59" i="5"/>
  <c r="G59" i="5"/>
  <c r="N57" i="5"/>
  <c r="M57" i="5"/>
  <c r="L57" i="5"/>
  <c r="K57" i="5"/>
  <c r="G57" i="5"/>
  <c r="N55" i="5"/>
  <c r="M55" i="5"/>
  <c r="L55" i="5"/>
  <c r="K55" i="5"/>
  <c r="G55" i="5"/>
  <c r="N51" i="5"/>
  <c r="M51" i="5"/>
  <c r="L51" i="5"/>
  <c r="K51" i="5"/>
  <c r="G51" i="5"/>
  <c r="N49" i="5"/>
  <c r="M49" i="5"/>
  <c r="L49" i="5"/>
  <c r="K49" i="5"/>
  <c r="G49" i="5"/>
  <c r="N47" i="5"/>
  <c r="M47" i="5"/>
  <c r="L47" i="5"/>
  <c r="K47" i="5"/>
  <c r="G47" i="5"/>
  <c r="N45" i="5"/>
  <c r="M45" i="5"/>
  <c r="L45" i="5"/>
  <c r="K45" i="5"/>
  <c r="G45" i="5"/>
  <c r="N43" i="5"/>
  <c r="M43" i="5"/>
  <c r="L43" i="5"/>
  <c r="K43" i="5"/>
  <c r="G43" i="5"/>
  <c r="N41" i="5"/>
  <c r="M41" i="5"/>
  <c r="L41" i="5"/>
  <c r="K41" i="5"/>
  <c r="G41" i="5"/>
  <c r="N39" i="5"/>
  <c r="M39" i="5"/>
  <c r="L39" i="5"/>
  <c r="K39" i="5"/>
  <c r="G39" i="5"/>
  <c r="N37" i="5"/>
  <c r="M37" i="5"/>
  <c r="L37" i="5"/>
  <c r="K37" i="5"/>
  <c r="G37" i="5"/>
  <c r="N33" i="5"/>
  <c r="M33" i="5"/>
  <c r="L33" i="5"/>
  <c r="K33" i="5"/>
  <c r="G33" i="5"/>
  <c r="N31" i="5"/>
  <c r="M31" i="5"/>
  <c r="L31" i="5"/>
  <c r="K31" i="5"/>
  <c r="G31" i="5"/>
  <c r="N29" i="5"/>
  <c r="M29" i="5"/>
  <c r="L29" i="5"/>
  <c r="K29" i="5"/>
  <c r="G29" i="5"/>
  <c r="N27" i="5"/>
  <c r="M27" i="5"/>
  <c r="L27" i="5"/>
  <c r="K27" i="5"/>
  <c r="G27" i="5"/>
  <c r="N25" i="5"/>
  <c r="M25" i="5"/>
  <c r="L25" i="5"/>
  <c r="K25" i="5"/>
  <c r="G25" i="5"/>
  <c r="N23" i="5"/>
  <c r="M23" i="5"/>
  <c r="L23" i="5"/>
  <c r="K23" i="5"/>
  <c r="G23" i="5"/>
  <c r="N19" i="5"/>
  <c r="M19" i="5"/>
  <c r="L19" i="5"/>
  <c r="K19" i="5"/>
  <c r="G5" i="5"/>
  <c r="G19" i="5"/>
  <c r="N17" i="5"/>
  <c r="M17" i="5"/>
  <c r="L17" i="5"/>
  <c r="K17" i="5"/>
  <c r="G17" i="5"/>
  <c r="N15" i="5"/>
  <c r="M15" i="5"/>
  <c r="L15" i="5"/>
  <c r="K15" i="5"/>
  <c r="G15" i="5"/>
  <c r="N13" i="5"/>
  <c r="M13" i="5"/>
  <c r="L13" i="5"/>
  <c r="K13" i="5"/>
  <c r="G13" i="5"/>
  <c r="A6" i="5"/>
  <c r="G2" i="5"/>
  <c r="G35" i="4"/>
  <c r="N34" i="4"/>
  <c r="M34" i="4"/>
  <c r="L34" i="4"/>
  <c r="K34" i="4"/>
  <c r="G32" i="4"/>
  <c r="N31" i="4"/>
  <c r="M31" i="4"/>
  <c r="L31" i="4"/>
  <c r="K31" i="4"/>
  <c r="N27" i="4"/>
  <c r="M27" i="4"/>
  <c r="L27" i="4"/>
  <c r="K27" i="4"/>
  <c r="F23" i="4"/>
  <c r="F25" i="4"/>
  <c r="N8" i="4"/>
  <c r="G27" i="4"/>
  <c r="N25" i="4"/>
  <c r="M25" i="4"/>
  <c r="L25" i="4"/>
  <c r="K25" i="4"/>
  <c r="N23" i="4"/>
  <c r="M23" i="4"/>
  <c r="L23" i="4"/>
  <c r="K23" i="4"/>
  <c r="N21" i="4"/>
  <c r="M21" i="4"/>
  <c r="L21" i="4"/>
  <c r="K21" i="4"/>
  <c r="G21" i="4"/>
  <c r="N19" i="4"/>
  <c r="M19" i="4"/>
  <c r="L19" i="4"/>
  <c r="K19" i="4"/>
  <c r="G19" i="4"/>
  <c r="N17" i="4"/>
  <c r="M17" i="4"/>
  <c r="L17" i="4"/>
  <c r="K17" i="4"/>
  <c r="G17" i="4"/>
  <c r="N15" i="4"/>
  <c r="M15" i="4"/>
  <c r="L15" i="4"/>
  <c r="K15" i="4"/>
  <c r="G15" i="4"/>
  <c r="N13" i="4"/>
  <c r="M13" i="4"/>
  <c r="L13" i="4"/>
  <c r="K13" i="4"/>
  <c r="G13" i="4"/>
  <c r="A6" i="4"/>
  <c r="G2" i="4"/>
  <c r="G32" i="3"/>
  <c r="G33" i="3"/>
  <c r="G65" i="3"/>
  <c r="G66" i="3"/>
  <c r="G79" i="3"/>
  <c r="G80" i="3"/>
  <c r="G85" i="3"/>
  <c r="C23" i="3"/>
  <c r="C47" i="3"/>
  <c r="C57" i="3"/>
  <c r="C58" i="3"/>
  <c r="C66" i="3"/>
  <c r="C70" i="3"/>
  <c r="C71" i="3"/>
  <c r="C79" i="3"/>
  <c r="C83" i="3"/>
  <c r="C84" i="3"/>
  <c r="C85" i="3"/>
  <c r="R82" i="3"/>
  <c r="Q82" i="3"/>
  <c r="R81" i="3"/>
  <c r="Q81" i="3"/>
  <c r="W78" i="3"/>
  <c r="V78" i="3"/>
  <c r="R78" i="3"/>
  <c r="Q78" i="3"/>
  <c r="W77" i="3"/>
  <c r="V77" i="3"/>
  <c r="R77" i="3"/>
  <c r="Q77" i="3"/>
  <c r="W76" i="3"/>
  <c r="V76" i="3"/>
  <c r="R76" i="3"/>
  <c r="Q76" i="3"/>
  <c r="W75" i="3"/>
  <c r="V75" i="3"/>
  <c r="R75" i="3"/>
  <c r="Q75" i="3"/>
  <c r="W74" i="3"/>
  <c r="V74" i="3"/>
  <c r="R74" i="3"/>
  <c r="Q74" i="3"/>
  <c r="R69" i="3"/>
  <c r="Q69" i="3"/>
  <c r="R68" i="3"/>
  <c r="Q68" i="3"/>
  <c r="R65" i="3"/>
  <c r="Q65" i="3"/>
  <c r="W64" i="3"/>
  <c r="V64" i="3"/>
  <c r="R64" i="3"/>
  <c r="Q64" i="3"/>
  <c r="W63" i="3"/>
  <c r="V63" i="3"/>
  <c r="R63" i="3"/>
  <c r="Q63" i="3"/>
  <c r="W62" i="3"/>
  <c r="V62" i="3"/>
  <c r="R62" i="3"/>
  <c r="Q62" i="3"/>
  <c r="W61" i="3"/>
  <c r="V61" i="3"/>
  <c r="R61" i="3"/>
  <c r="Q61" i="3"/>
  <c r="R56" i="3"/>
  <c r="Q56" i="3"/>
  <c r="R55" i="3"/>
  <c r="Q55" i="3"/>
  <c r="R54" i="3"/>
  <c r="Q54" i="3"/>
  <c r="R53" i="3"/>
  <c r="Q53" i="3"/>
  <c r="R52" i="3"/>
  <c r="Q52" i="3"/>
  <c r="R51" i="3"/>
  <c r="Q51" i="3"/>
  <c r="R50" i="3"/>
  <c r="Q50" i="3"/>
  <c r="R49" i="3"/>
  <c r="Q49"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W31" i="3"/>
  <c r="V31" i="3"/>
  <c r="R31" i="3"/>
  <c r="Q31" i="3"/>
  <c r="W30" i="3"/>
  <c r="V30" i="3"/>
  <c r="R30" i="3"/>
  <c r="Q30" i="3"/>
  <c r="W29" i="3"/>
  <c r="V29" i="3"/>
  <c r="R29" i="3"/>
  <c r="Q29" i="3"/>
  <c r="W28" i="3"/>
  <c r="V28" i="3"/>
  <c r="R28" i="3"/>
  <c r="Q28" i="3"/>
  <c r="W27" i="3"/>
  <c r="V27" i="3"/>
  <c r="R27" i="3"/>
  <c r="Q27" i="3"/>
  <c r="W26" i="3"/>
  <c r="V26" i="3"/>
  <c r="R26" i="3"/>
  <c r="Q26" i="3"/>
  <c r="W25" i="3"/>
  <c r="V25" i="3"/>
  <c r="R25" i="3"/>
  <c r="Q25" i="3"/>
  <c r="H25" i="3"/>
  <c r="W24" i="3"/>
  <c r="V24" i="3"/>
  <c r="H24" i="3"/>
  <c r="W23" i="3"/>
  <c r="V23" i="3"/>
  <c r="H23" i="3"/>
  <c r="W22" i="3"/>
  <c r="V22" i="3"/>
  <c r="R22" i="3"/>
  <c r="Q22" i="3"/>
  <c r="H22" i="3"/>
  <c r="W21" i="3"/>
  <c r="V21" i="3"/>
  <c r="R21" i="3"/>
  <c r="Q21" i="3"/>
  <c r="H21" i="3"/>
  <c r="W20" i="3"/>
  <c r="V20" i="3"/>
  <c r="R20" i="3"/>
  <c r="Q20" i="3"/>
  <c r="H20" i="3"/>
  <c r="W19" i="3"/>
  <c r="V19" i="3"/>
  <c r="R19" i="3"/>
  <c r="Q19" i="3"/>
  <c r="H19" i="3"/>
  <c r="W18" i="3"/>
  <c r="V18" i="3"/>
  <c r="R18" i="3"/>
  <c r="Q18" i="3"/>
  <c r="H18" i="3"/>
  <c r="W17" i="3"/>
  <c r="V17" i="3"/>
  <c r="R17" i="3"/>
  <c r="Q17" i="3"/>
  <c r="H17" i="3"/>
  <c r="W16" i="3"/>
  <c r="V16" i="3"/>
  <c r="R16" i="3"/>
  <c r="Q16" i="3"/>
  <c r="H16" i="3"/>
  <c r="W15" i="3"/>
  <c r="V15" i="3"/>
  <c r="R15" i="3"/>
  <c r="Q15" i="3"/>
  <c r="W14" i="3"/>
  <c r="V14" i="3"/>
  <c r="R14" i="3"/>
  <c r="Q14" i="3"/>
  <c r="H14" i="3"/>
  <c r="W13" i="3"/>
  <c r="V13" i="3"/>
  <c r="R13" i="3"/>
  <c r="Q13" i="3"/>
  <c r="W12" i="3"/>
  <c r="V12" i="3"/>
  <c r="R12" i="3"/>
  <c r="Q12" i="3"/>
  <c r="W11" i="3"/>
  <c r="V11" i="3"/>
  <c r="R11" i="3"/>
  <c r="Q11" i="3"/>
  <c r="W10" i="3"/>
  <c r="V10" i="3"/>
  <c r="R10" i="3"/>
  <c r="Q10" i="3"/>
  <c r="W9" i="3"/>
  <c r="V9" i="3"/>
  <c r="R9" i="3"/>
  <c r="Q9" i="3"/>
  <c r="H6" i="3"/>
  <c r="A1" i="3"/>
  <c r="G13" i="2"/>
  <c r="G14" i="2"/>
  <c r="G15" i="2"/>
  <c r="C10" i="2"/>
  <c r="C11" i="2"/>
  <c r="C15" i="2"/>
  <c r="W12" i="2"/>
  <c r="V12" i="2"/>
  <c r="W11" i="2"/>
  <c r="V11" i="2"/>
  <c r="W10" i="2"/>
  <c r="V10" i="2"/>
  <c r="W9" i="2"/>
  <c r="V9" i="2"/>
  <c r="R9" i="2"/>
  <c r="Q9" i="2"/>
  <c r="E7" i="2"/>
  <c r="A1" i="2"/>
</calcChain>
</file>

<file path=xl/sharedStrings.xml><?xml version="1.0" encoding="utf-8"?>
<sst xmlns="http://schemas.openxmlformats.org/spreadsheetml/2006/main" count="531" uniqueCount="341">
  <si>
    <t>SC</t>
  </si>
  <si>
    <r>
      <t>Costituzione fondi per il trattamento accessorio</t>
    </r>
    <r>
      <rPr>
        <sz val="10"/>
        <rFont val="Arial"/>
        <family val="2"/>
      </rPr>
      <t xml:space="preserve"> </t>
    </r>
    <r>
      <rPr>
        <vertAlign val="superscript"/>
        <sz val="10"/>
        <rFont val="Arial"/>
        <family val="2"/>
      </rPr>
      <t>(*)</t>
    </r>
  </si>
  <si>
    <r>
      <t>Destinazione fondi per il trattamento accessorio</t>
    </r>
    <r>
      <rPr>
        <sz val="10"/>
        <rFont val="Arial"/>
        <family val="2"/>
      </rPr>
      <t xml:space="preserve"> </t>
    </r>
    <r>
      <rPr>
        <vertAlign val="superscript"/>
        <sz val="10"/>
        <rFont val="Arial"/>
        <family val="2"/>
      </rPr>
      <t>(*)</t>
    </r>
  </si>
  <si>
    <t>SQUADRATURA 9</t>
  </si>
  <si>
    <t>DESCRIZIONE</t>
  </si>
  <si>
    <t>CODICE</t>
  </si>
  <si>
    <t>IMPORTI</t>
  </si>
  <si>
    <t>Segretario comunale e provinciale (bilancio)</t>
  </si>
  <si>
    <t>Non operativa</t>
  </si>
  <si>
    <t>Risorse / Costituzione del fondo</t>
  </si>
  <si>
    <t>Impeghi / Importi erogati</t>
  </si>
  <si>
    <t>Risorse a carico del bilancio</t>
  </si>
  <si>
    <t>Destinazioni erogate per prestazioni rese nell'anno di riferimento</t>
  </si>
  <si>
    <t>Fondo</t>
  </si>
  <si>
    <t>Natura</t>
  </si>
  <si>
    <t>Voce</t>
  </si>
  <si>
    <t>Dato</t>
  </si>
  <si>
    <t>Ris tratt access Segret Com.le e Prov.le anno di rilevazione</t>
  </si>
  <si>
    <t>F18J</t>
  </si>
  <si>
    <r>
      <t>Retribuzione di Posizione</t>
    </r>
    <r>
      <rPr>
        <vertAlign val="superscript"/>
        <sz val="8"/>
        <rFont val="Arial"/>
        <family val="2"/>
      </rPr>
      <t xml:space="preserve"> (**)</t>
    </r>
  </si>
  <si>
    <t>U448</t>
  </si>
  <si>
    <t>Totale Risorse a carico del Bilancio</t>
  </si>
  <si>
    <r>
      <t xml:space="preserve">Maggiorazione retribuzione di posizione  </t>
    </r>
    <r>
      <rPr>
        <b/>
        <sz val="9.6"/>
        <color indexed="12"/>
        <rFont val="Arial"/>
        <family val="2"/>
      </rPr>
      <t/>
    </r>
  </si>
  <si>
    <t>U06Z</t>
  </si>
  <si>
    <t>INCONGRUENZA 9</t>
  </si>
  <si>
    <t>###</t>
  </si>
  <si>
    <t>Totale Segretario Com.le e Prov.le (bilancio)</t>
  </si>
  <si>
    <t>Galleggiamento funzione dirigenziale o P.O. più elevata</t>
  </si>
  <si>
    <t>U07B</t>
  </si>
  <si>
    <t>Retribuzione di Risultato</t>
  </si>
  <si>
    <t>U449</t>
  </si>
  <si>
    <t>Totale Destinazioni erogate per prestazioni rese nell'anno di riferimento</t>
  </si>
  <si>
    <t>TOTALE GENERALE RISORSE</t>
  </si>
  <si>
    <t>TOTALE GENERALE IMPIEGHI EROGATI</t>
  </si>
  <si>
    <r>
      <rPr>
        <vertAlign val="superscript"/>
        <sz val="8"/>
        <rFont val="Arial"/>
        <family val="2"/>
      </rPr>
      <t xml:space="preserve">(*)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</si>
  <si>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Al netto delle maggiorazioni previste dall'articolo 41, commi 4 (U06Z) e 5 (U07B) del Ccnl 1998-01 che vanno riportate nelle relative voci.</t>
    </r>
  </si>
  <si>
    <t>ND</t>
  </si>
  <si>
    <r>
      <t xml:space="preserve">Destinazione fondi per il trattamento accessorio </t>
    </r>
    <r>
      <rPr>
        <vertAlign val="superscript"/>
        <sz val="10"/>
        <rFont val="Arial"/>
        <family val="2"/>
      </rPr>
      <t>(*)</t>
    </r>
  </si>
  <si>
    <t>Fondo risorse decentrate</t>
  </si>
  <si>
    <t>Risorse fisse aventi carattere di certezza e stabilità</t>
  </si>
  <si>
    <t>Art 67 c 1 Ccnl 16-18 - Unico importo consolidato 2017</t>
  </si>
  <si>
    <t>F00B</t>
  </si>
  <si>
    <t>Differenziali progressioni economiche storiche</t>
  </si>
  <si>
    <t>U00C</t>
  </si>
  <si>
    <t>SQ9</t>
  </si>
  <si>
    <t>Art 67 c 1 L A Ccnl 16-18 - Increm 83,20 euro dal 31.12.2018</t>
  </si>
  <si>
    <t>F10Y</t>
  </si>
  <si>
    <t>Indennità di comparto - quota carico fondo</t>
  </si>
  <si>
    <t>U00D</t>
  </si>
  <si>
    <t>Art 67 c 2 L B Ccnl 16-18 - Ridet. per increm. stip. Ccnl</t>
  </si>
  <si>
    <t>F00Z</t>
  </si>
  <si>
    <t>Incremento indennità personale asili nido</t>
  </si>
  <si>
    <t>U00E</t>
  </si>
  <si>
    <t>Art 67 c 2 L C Ccnl 16-18 - RIA e ass. ad pers. cessato</t>
  </si>
  <si>
    <t>F00C</t>
  </si>
  <si>
    <t>Indennità personale ex VIII qualifica funzionale</t>
  </si>
  <si>
    <t>U00F</t>
  </si>
  <si>
    <t>INCONGRUENZA 9 - Fondo risorse decentrate</t>
  </si>
  <si>
    <t>Art 2 c 3 DLgs 165/2001 - Risp. tratt. ec. pre-Ccnl 94-97</t>
  </si>
  <si>
    <t>F70A</t>
  </si>
  <si>
    <t>Premi correlati alla performance organizzativa</t>
  </si>
  <si>
    <t>U00G</t>
  </si>
  <si>
    <t>Art 67 c 2 L E Ccnl 16-18-Increm. pers. trasf. disp. legge</t>
  </si>
  <si>
    <t>F00D</t>
  </si>
  <si>
    <t>Premi correlati alla performance individuale</t>
  </si>
  <si>
    <t>U00H</t>
  </si>
  <si>
    <t>Art 67 c 2 L E Ccnl 16-18 - Increm. altro pers. trasf.</t>
  </si>
  <si>
    <t>F00E</t>
  </si>
  <si>
    <t>Indennità condizioni di lavoro ex art.70-bis</t>
  </si>
  <si>
    <t>U00J</t>
  </si>
  <si>
    <t>Art 67 c 2 L F Ccnl 16-18 - Rid. stab. org. dir. Regioni</t>
  </si>
  <si>
    <t>F00J</t>
  </si>
  <si>
    <t>Ind turno, reperib e lav fest (art 24 c 1 CCNL 14.09.2000)</t>
  </si>
  <si>
    <t>U00K</t>
  </si>
  <si>
    <t>Art 67 c 2 L G Ccnl 16-18 - Increm. riduz. stab. straord.</t>
  </si>
  <si>
    <t>F00K</t>
  </si>
  <si>
    <t>Compensi specifiche responsabilità</t>
  </si>
  <si>
    <t>U00L</t>
  </si>
  <si>
    <t>Art 67 c 2 L H Ccnl 16-18 - Increm. dot org e relat copert</t>
  </si>
  <si>
    <t>F00M</t>
  </si>
  <si>
    <t>Art 113 DLgs 50/2016 - Incentivi funzioni tecniche</t>
  </si>
  <si>
    <t>U22I</t>
  </si>
  <si>
    <r>
      <t>Art 67 c 2 L H Ccnl 16-18 - Nuove ass. art 33 cc 1-2 DL34/19</t>
    </r>
    <r>
      <rPr>
        <vertAlign val="superscript"/>
        <sz val="8"/>
        <rFont val="Arial"/>
        <family val="2"/>
      </rPr>
      <t xml:space="preserve"> (**)</t>
    </r>
  </si>
  <si>
    <t>F15K</t>
  </si>
  <si>
    <t>Art 92 cc 5-6 DLgs 163/2006 - Incentivi prog.ne ad es.to</t>
  </si>
  <si>
    <t>U23I</t>
  </si>
  <si>
    <t>Art 1 c 800 L 205/2017 - Armonizz pers province transitato</t>
  </si>
  <si>
    <t>F10K</t>
  </si>
  <si>
    <t>Compensi Avvocati art. 9 cc. 5-6 DL 90/2014</t>
  </si>
  <si>
    <t>U07E</t>
  </si>
  <si>
    <t>Art 11 c 1 L B DL 135/18 - Incr acc ass deroga fac ass.li</t>
  </si>
  <si>
    <t>F16L</t>
  </si>
  <si>
    <t>Incentivi recupero evasione IMU e TARI</t>
  </si>
  <si>
    <t>U04C</t>
  </si>
  <si>
    <t>Altre risorse non comprese fra le precedenti</t>
  </si>
  <si>
    <t>F00O</t>
  </si>
  <si>
    <t>Compensi Istat Enti e Organismi pubblici autorizzati</t>
  </si>
  <si>
    <t>U00P</t>
  </si>
  <si>
    <t>Totale Risorse fisse</t>
  </si>
  <si>
    <t>Altre specifiche disposizioni di legge</t>
  </si>
  <si>
    <t>U00Q</t>
  </si>
  <si>
    <t>Risorse variabili</t>
  </si>
  <si>
    <t>Compensi ai messi notificatori</t>
  </si>
  <si>
    <t>U00R</t>
  </si>
  <si>
    <t>Art 43 L 449/1997 - Entr. conto terzi o utenza o sponsor.</t>
  </si>
  <si>
    <t>F50H</t>
  </si>
  <si>
    <t>Compensi al personale case da gioco</t>
  </si>
  <si>
    <t>U00S</t>
  </si>
  <si>
    <t>Art 16 cc 4-5-6 DL 98/11 - Risp. piani razionalizzazione</t>
  </si>
  <si>
    <t>F96H</t>
  </si>
  <si>
    <t>Progressioni economiche orizzontali anno di riferimento</t>
  </si>
  <si>
    <t>U00T</t>
  </si>
  <si>
    <t>Art 113 DLgs 50/2016 - Quote incentivi funzioni tecniche</t>
  </si>
  <si>
    <t>F00N</t>
  </si>
  <si>
    <t>Polizia Locale - Servizi aggiuntivi iniziativa privata</t>
  </si>
  <si>
    <t>U01B</t>
  </si>
  <si>
    <t>Art 92 cc 5-6  DLgs 163/06 - Quote prog.ne ad esaurimento</t>
  </si>
  <si>
    <t>F00Q</t>
  </si>
  <si>
    <t>Polizia locale - Incentivi prov violazione codice strada</t>
  </si>
  <si>
    <t>U00M</t>
  </si>
  <si>
    <t>Art 9 c 3 DL 90/2014 - Comp Avvocati carico controparti</t>
  </si>
  <si>
    <t>F10M</t>
  </si>
  <si>
    <t>Polizia locale - Indennità di servizio esterno</t>
  </si>
  <si>
    <t>U00V</t>
  </si>
  <si>
    <t>Art 9 c 6 DL 90/2014 - Comp Avvocati spese compensate</t>
  </si>
  <si>
    <t>F10N</t>
  </si>
  <si>
    <t>Polizia locale - Indennità di funzione</t>
  </si>
  <si>
    <t>U00Y</t>
  </si>
  <si>
    <t>Art 1 c 1091 L 145/2018 - Rec. ev. IMU e TARI</t>
  </si>
  <si>
    <t>F10L</t>
  </si>
  <si>
    <t>Altri istituti non compresi fra i precedenti</t>
  </si>
  <si>
    <t>U998</t>
  </si>
  <si>
    <t>Art 4 c 9 DL 19/2020 - Ris ind ord pubbl PL attiv Covid-19</t>
  </si>
  <si>
    <t>F16T</t>
  </si>
  <si>
    <t>Art. 1, c. 870 L 178/2020 - Risparmi buoni pasto 2020</t>
  </si>
  <si>
    <t>F18Q</t>
  </si>
  <si>
    <t>Totale Fondo risorse decentrate</t>
  </si>
  <si>
    <t>Art 70-ter Ccnl 16-18 - Contr Istat e Enti pubbl autorizz</t>
  </si>
  <si>
    <t>F00S</t>
  </si>
  <si>
    <t>Art 56-ter Ccnl 16-18 - Risorse serv agg PL iniz privata</t>
  </si>
  <si>
    <t>F00V</t>
  </si>
  <si>
    <t>Art 56-quater L C Ccnl 16-18 - Prov. violaz. codice strada</t>
  </si>
  <si>
    <t>F01V</t>
  </si>
  <si>
    <r>
      <t xml:space="preserve">Art 67 c 3 L C Ccnl 16-18 - Altre spec. disp. di legge </t>
    </r>
    <r>
      <rPr>
        <vertAlign val="superscript"/>
        <sz val="8"/>
        <rFont val="Arial"/>
        <family val="2"/>
      </rPr>
      <t>(***)</t>
    </r>
  </si>
  <si>
    <t>F00T</t>
  </si>
  <si>
    <t>Art 67 c 3 L D Ccnl 16-18-RIA cess anno prec mensil residue</t>
  </si>
  <si>
    <t>F00U</t>
  </si>
  <si>
    <t>Art 67 c 3 L E Ccnl 16-18 -Risp. straord. cons. anno prec.</t>
  </si>
  <si>
    <t>F00W</t>
  </si>
  <si>
    <t>Art 67 c 3 L F Ccnl 16-18 - Messi notificatori</t>
  </si>
  <si>
    <t>F00X</t>
  </si>
  <si>
    <t>Art 67 c 3 L G Ccnl 16-18 - Ris. pers. da case da gioco</t>
  </si>
  <si>
    <t>F00Y</t>
  </si>
  <si>
    <t>Art 67 c 3 L H Ccnl 16-18 - Integrazione 1,2% m.s. 1997</t>
  </si>
  <si>
    <t>F01J</t>
  </si>
  <si>
    <t>Art 67 c 3 L I Ccnl 16-18-Ris. obiett. ente anche manten.</t>
  </si>
  <si>
    <t>F01K</t>
  </si>
  <si>
    <t>Art 67 c 3 L K Ccnl 16-18-Integr. pers. trasf. corso d'anno</t>
  </si>
  <si>
    <t>F01M</t>
  </si>
  <si>
    <t>Art 68 c 1 Ccnl 16-18-Ris fisse non utilizzate fondi prec.</t>
  </si>
  <si>
    <t>F01N</t>
  </si>
  <si>
    <t>Totale Risorse variabili</t>
  </si>
  <si>
    <t>Decurtazioni</t>
  </si>
  <si>
    <t>Art 67 c 2 L E Ccnl 16-18 -Dec. pers. trasf. disp. Legge</t>
  </si>
  <si>
    <t>F01Q</t>
  </si>
  <si>
    <t>Art 67 c 2 L E Ccnl 16-18 -Dec. altro pers. trasf.</t>
  </si>
  <si>
    <t>F01R</t>
  </si>
  <si>
    <t>Art 7 c 4 L U Ccnl 16-18 - Dec. risorse destinate P.O.</t>
  </si>
  <si>
    <t>F03Q</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</si>
  <si>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</si>
  <si>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</si>
  <si>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</si>
  <si>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</si>
  <si>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</si>
  <si>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</si>
  <si>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</si>
  <si>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</si>
  <si>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 non comprese fra le precedenti</t>
  </si>
  <si>
    <t>F01P</t>
  </si>
  <si>
    <t>Totale Decurtazioni</t>
  </si>
  <si>
    <t>Posizioni organizzative (bilancio)</t>
  </si>
  <si>
    <t>Risorse a carico del Bilancio</t>
  </si>
  <si>
    <t>Artt 15 c 4, 67 c 1 Ccnl 16-18 - Ris. dest. P.O. 2017</t>
  </si>
  <si>
    <t>F01U</t>
  </si>
  <si>
    <t>Retribuzione di posizione</t>
  </si>
  <si>
    <t>U00U</t>
  </si>
  <si>
    <t>NO</t>
  </si>
  <si>
    <t>Art 7 c 4 L U Ccnl 16-18 - Increm. risorse destinate P.O.</t>
  </si>
  <si>
    <t>F03R</t>
  </si>
  <si>
    <t>Retribuzione di risultato</t>
  </si>
  <si>
    <t>U00W</t>
  </si>
  <si>
    <t>Art 11bis c2 DL135/18 - Increm pos e ris P.O. rinunce ass.li</t>
  </si>
  <si>
    <t>F15L</t>
  </si>
  <si>
    <t>Retribuzione di risultato per incarichi ad interim</t>
  </si>
  <si>
    <t>U00X</t>
  </si>
  <si>
    <r>
      <t>Art 33 cc 1-2 DL34/19 - Quota parte destinata alle P.O.</t>
    </r>
    <r>
      <rPr>
        <vertAlign val="superscript"/>
        <sz val="8"/>
        <rFont val="Arial"/>
        <family val="2"/>
      </rPr>
      <t xml:space="preserve"> (**)</t>
    </r>
  </si>
  <si>
    <t>F15M</t>
  </si>
  <si>
    <t>Totale P.O. (bilancio)</t>
  </si>
  <si>
    <t>Art 15 c 7 Ccnl 16-18 - Riduzione risorse destinate P.O.</t>
  </si>
  <si>
    <t>F01W</t>
  </si>
  <si>
    <t>Straordinario (bilancio)</t>
  </si>
  <si>
    <t>Art 14 Ccnl 98-01 - Ris straordinario ordinario anno 2017</t>
  </si>
  <si>
    <t>F15N</t>
  </si>
  <si>
    <t>Straordinario ordinario</t>
  </si>
  <si>
    <t>U05P</t>
  </si>
  <si>
    <t>Art 39 Ccnl 14.9.00 - Ris straord elettorale</t>
  </si>
  <si>
    <t>F15O</t>
  </si>
  <si>
    <t>Straordinario elettorale</t>
  </si>
  <si>
    <t>U05Q</t>
  </si>
  <si>
    <t>Art 39 Ccnl 14.9.00 - Ris straord eventi str e cal naturali</t>
  </si>
  <si>
    <t>F15P</t>
  </si>
  <si>
    <t>Straordinario per eventi straordinari e calamità naturali</t>
  </si>
  <si>
    <t>U05R</t>
  </si>
  <si>
    <t>Art. 115 DL 18/20 - Ris straord COVID-19 Polizia Locale</t>
  </si>
  <si>
    <t>F15Q</t>
  </si>
  <si>
    <t xml:space="preserve">Straordinario Polizia Locale emerg COVID-19 </t>
  </si>
  <si>
    <t>U05S</t>
  </si>
  <si>
    <t>Totale Straordinario (bilancio)</t>
  </si>
  <si>
    <t>Art 67 c 2 L G Ccnl 16-18 - Riduz stab straord a fav Fondo</t>
  </si>
  <si>
    <t>F15R</t>
  </si>
  <si>
    <r>
      <rPr>
        <vertAlign val="superscript"/>
        <sz val="8"/>
        <rFont val="Arial"/>
        <family val="2"/>
      </rPr>
      <t>(*)</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</si>
  <si>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Indicare gli incrementi del fondo e delle risorse destinate alle P.O. come certificati dall'organo di controllo determinati da assunzioni a tempo indeterminato (cfr. nota MEF prot. 179877 del 1 settembre 2020).</t>
    </r>
  </si>
  <si>
    <r>
      <rPr>
        <vertAlign val="superscript"/>
        <sz val="8"/>
        <rFont val="Arial"/>
        <family val="2"/>
      </rPr>
      <t xml:space="preserve">(***) </t>
    </r>
    <r>
      <rPr>
        <sz val="8"/>
        <rFont val="Arial"/>
        <family val="2"/>
      </rPr>
      <t>Escluse le poste identificate in voci specifiche separate.</t>
    </r>
  </si>
  <si>
    <t>SQUADRATURA 5</t>
  </si>
  <si>
    <t>SCHEDA UNIFICATA EX ART. 40 BIS, COMMA 3 DEL D.LGS. N.165/2001:</t>
  </si>
  <si>
    <t>"SPECIFICHE INFORMAZIONI SULLA CONTRATTAZIONE INTEGRATIVA"</t>
  </si>
  <si>
    <t>INCONGRUENZA 16</t>
  </si>
  <si>
    <t>MACROCATEGORIA: SEGRETARIO COMUNALE E PROVINCIALE</t>
  </si>
  <si>
    <t>Contatore</t>
  </si>
  <si>
    <t>LEG</t>
  </si>
  <si>
    <t>RISPETTO DI SPECIFICI LIMITI DI LEGGE</t>
  </si>
  <si>
    <t>LEG428</t>
  </si>
  <si>
    <t>INT</t>
  </si>
  <si>
    <t>x</t>
  </si>
  <si>
    <t>Importo del limite 2016 riferito alla presente macrocategoria (euro)</t>
  </si>
  <si>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</si>
  <si>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</si>
  <si>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</si>
  <si>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</si>
  <si>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</si>
  <si>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</si>
  <si>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</si>
  <si>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PERC</t>
  </si>
  <si>
    <t>Quota di retribuzione accessoria individuata nel vigente protocollo/accordo di segreteria convenzionata (valore %, indicare 100% in caso di segreterio titolare di sede unica)</t>
  </si>
  <si>
    <t>LEG437</t>
  </si>
  <si>
    <t>Art. 107, comma 1 Ccnl 16-18 - incremento retribuzione di posizione (valutata su base annua corretta per la quota di convenzione, euro)</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</si>
  <si>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</si>
  <si>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</si>
  <si>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LEG398</t>
  </si>
  <si>
    <t>Totale risorse della tabella 15 (e, ove previste, anche della sezione LEG della scheda SICI) della presente macro-categoria non rilevanti ai fini della verifica del limite art. 23 c. 2 Dlgs 75/2017 (euro)</t>
  </si>
  <si>
    <t>INF</t>
  </si>
  <si>
    <t>INFORMAZIONI / CHIARIMENTI</t>
  </si>
  <si>
    <t>INF209</t>
  </si>
  <si>
    <t>NOTE</t>
  </si>
  <si>
    <t>Informazioni/chiarimenti da parte dell'Organo di controllo (max 1.500 caratteri)</t>
  </si>
  <si>
    <t>INF127</t>
  </si>
  <si>
    <t>Informazioni/chiarimenti da parte dell'Amministrazione (max 1.500 caratteri)</t>
  </si>
  <si>
    <t>L'IMPORTO DEL LIMITE 2016 COD. LEG428 E COD. LEG433 E' STATO RICALCOLATO IN SEDE DI CONTO ANNUALE 2021, TENENDO CONTO DELLE NUOVE INDICAZIONI DI CUI ALLA CIRCOLARE RGS N.25/2022</t>
  </si>
  <si>
    <t>MACROCATEGORIA: PERSONALE NON DIRIGENTE</t>
  </si>
  <si>
    <t>GEN</t>
  </si>
  <si>
    <t>FONDO RELATIVO ALL'ANNO DI RILEVAZIONE / TEMPISTICA DELLA C.I.</t>
  </si>
  <si>
    <t>Cod_sez</t>
  </si>
  <si>
    <t>Cod_dom</t>
  </si>
  <si>
    <t>Tipo_dom</t>
  </si>
  <si>
    <t>GEN353</t>
  </si>
  <si>
    <t>DATE</t>
  </si>
  <si>
    <t>In caso di certificazione disgiunta: data di certificazione della sola costituzione del fondo/i specificamente riferita all'anno di rilevazione (art. 40-bis, c.1 del Dlgs 165/2001)</t>
  </si>
  <si>
    <t>GEN354</t>
  </si>
  <si>
    <t>In caso di certificazione disgiunta: data di certificazione del solo contratto integrativo economico specificamente riferito al fondo/i dell'anno di rilevazione, sulla base di certificazione costituzione fondo effettuata in precedenza (art. 40-bis, c.1 del Dlgs 165/2001)</t>
  </si>
  <si>
    <t>GEN355</t>
  </si>
  <si>
    <t>In caso di certificazione congiunta: data di certificazione tanto della costituzione del fondo che del contratto integrativo economico specificamente riferito al fondo/i dell'anno di rilevazione (art. 40-bis, c.1 del Dlgs 165/2001)</t>
  </si>
  <si>
    <t>GEN195</t>
  </si>
  <si>
    <t>Annualità di ritardo nella certificazione del fondo/i contrattazione integrativa alla compilazione/rettifica della presente scheda (0=almeno costituzione fondo/i anno rilevazione certif.; 1=almeno costituzione fondo/i anno precedente certif. ecc.)</t>
  </si>
  <si>
    <t>LEG429</t>
  </si>
  <si>
    <t>Di cui, sempre con riferimento alla presente macrocategoria, variazione del limite 2016 in aumento ex art. 33, commi 1-2, del DL n. 34/2019 (cfr. Circolare, euro)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</si>
  <si>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</si>
  <si>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</si>
  <si>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</si>
  <si>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</si>
  <si>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LEG265</t>
  </si>
  <si>
    <t>(eventuale) Importo del co-finanziamento al recupero riferito alla annualità corrente del recupero di risorse in eccesso ai sensi dell'art. 4, c. 2 del DL 16/2014 (euro)</t>
  </si>
  <si>
    <t>ORG</t>
  </si>
  <si>
    <t>ORGANIZZAZIONE E INCARICHI</t>
  </si>
  <si>
    <t>ORG365</t>
  </si>
  <si>
    <t>Numero totale delle posizioni di lavoro dell'area delle posizioni organizzative previste nell'ordinamento ai sensi degli artt.13 o 17 del Ccnl 22.5.2018</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</si>
  <si>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</si>
  <si>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</si>
  <si>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</si>
  <si>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</si>
  <si>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</si>
  <si>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</si>
  <si>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</si>
  <si>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 (euro)</t>
  </si>
  <si>
    <t>ORG179</t>
  </si>
  <si>
    <t>Valore unitario su base annua della retribuzione di posizione previsto per la fascia meno elevata (euro)</t>
  </si>
  <si>
    <t>ORG161</t>
  </si>
  <si>
    <t>Valore unitario su base annua della retribuzione di posizione previsto per le restanti fasce (valore medio in euro)</t>
  </si>
  <si>
    <t>ORG366</t>
  </si>
  <si>
    <t>Numero complessivo di incarichi di specifica responsabilità ai sensi dell'art. 70-quinquies, c. 1, Ccnl 22.5.2018 in essere al 31.12 dell'anno di rilevazione</t>
  </si>
  <si>
    <t>PEO</t>
  </si>
  <si>
    <t>PROGRESSIONI ECONOMICHE ORIZZONTALI A VALERE SUL FONDO DELL'ANNO DI RILEVAZIONE</t>
  </si>
  <si>
    <t>PEO374</t>
  </si>
  <si>
    <t>FLAG</t>
  </si>
  <si>
    <t>E' stata verificata la sussistenza del requisito di cui all'art. 16, c. 6 del Ccnl 22.5.2018 ai fini delle PEO (S/N) ?</t>
  </si>
  <si>
    <t>S</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</si>
  <si>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</si>
  <si>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</si>
  <si>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</si>
  <si>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</si>
  <si>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</si>
  <si>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(cioè non superiori al 50% degli aventi diritto) ed operate con carattere di selettività secondo quanto previsto dall’art. 23 c. 2 del DLgs 150/2009 (S/N)?</t>
  </si>
  <si>
    <t>PEO401</t>
  </si>
  <si>
    <t>Le PEO riferite all'anno di rilevazione hanno rispettato le indicazioni di cui all'art. 16, comma 7 del Ccnl 22.5.2018 di non retrodatazione oltre il 1 gennaio dell'anno di perfezionamento del contratto integrativo (S/N)?</t>
  </si>
  <si>
    <t>PEO133</t>
  </si>
  <si>
    <t>Importo delle risorse destinate alle PEO contrattate e certificate a valere sul fondo dell'anno di rilevazione (euro)</t>
  </si>
  <si>
    <t>PRD</t>
  </si>
  <si>
    <t>PERFORMANCE / RISULTATO</t>
  </si>
  <si>
    <t>PRD367</t>
  </si>
  <si>
    <t>L'ente ha rispettato l'indicazione di cui all'art. 68 c. 3 del Ccnl 22.5.2018 di destinare almeno il 30% delle risorse variabili del fondo dell'anno di rilevazione a performance Individuale (S/N)?</t>
  </si>
  <si>
    <t>N</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</si>
  <si>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</si>
  <si>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</si>
  <si>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</si>
  <si>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</si>
  <si>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</si>
  <si>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</si>
  <si>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</si>
  <si>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</si>
  <si>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</si>
  <si>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</si>
  <si>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</si>
  <si>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 delle risorse aggiuntive di cui all'art. 67, c. 5, lettera b) del Ccnl 22.5.2018 (variabile) in proporzione alle risorse stabili del fondo dell'anno di rilevazione</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</si>
  <si>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</si>
  <si>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</si>
  <si>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</si>
  <si>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</si>
  <si>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</si>
  <si>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</si>
  <si>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</si>
  <si>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</si>
  <si>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Quale è il valore massimo in percentuale dell'indennità di risultato rispetto all'indennità di posizione (art.10, c. 3 del Ccnl 31.3.1999)?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</si>
</sst>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numFmt numFmtId="166" formatCode="General_)"/>
  </numFmts>
  <fonts count="59" x14ac:knownFonts="1">
    <font>
      <sz val="11"/>
      <color theme="1"/>
      <name val="Calibri"/>
      <family val="2"/>
      <scheme val="minor"/>
    </font>
    <font>
      <sz val="8"/>
      <name val="Helv"/>
    </font>
    <font>
      <b/>
      <sz val="18"/>
      <name val="Arial"/>
      <family val="2"/>
    </font>
    <font>
      <sz val="8"/>
      <name val="Arial"/>
      <family val="2"/>
    </font>
    <font>
      <sz val="12"/>
      <name val="Arial"/>
      <family val="2"/>
    </font>
    <font>
      <b/>
      <sz val="9"/>
      <name val="Arial"/>
      <family val="2"/>
    </font>
    <font>
      <b/>
      <sz val="10"/>
      <name val="Arial"/>
      <family val="2"/>
    </font>
    <font>
      <sz val="10"/>
      <name val="Arial"/>
      <family val="2"/>
    </font>
    <font>
      <vertAlign val="superscript"/>
      <sz val="10"/>
      <name val="Arial"/>
      <family val="2"/>
    </font>
    <font>
      <b/>
      <i/>
      <sz val="12"/>
      <name val="Arial"/>
      <family val="2"/>
    </font>
    <font>
      <b/>
      <sz val="14"/>
      <name val="Arial"/>
      <family val="2"/>
    </font>
    <font>
      <i/>
      <sz val="8"/>
      <name val="Arial"/>
      <family val="2"/>
    </font>
    <font>
      <b/>
      <sz val="12"/>
      <name val="Arial"/>
      <family val="2"/>
    </font>
    <font>
      <sz val="12"/>
      <color theme="1"/>
      <name val="Times New Roman"/>
      <family val="2"/>
    </font>
    <font>
      <b/>
      <sz val="10"/>
      <color rgb="FFFF0000"/>
      <name val="Arial"/>
      <family val="2"/>
    </font>
    <font>
      <sz val="12"/>
      <color rgb="FFFF0000"/>
      <name val="Arial"/>
      <family val="2"/>
    </font>
    <font>
      <sz val="8"/>
      <color rgb="FFFF0000"/>
      <name val="Arial"/>
      <family val="2"/>
    </font>
    <font>
      <i/>
      <sz val="10"/>
      <name val="Arial"/>
      <family val="2"/>
    </font>
    <font>
      <vertAlign val="superscript"/>
      <sz val="8"/>
      <name val="Arial"/>
      <family val="2"/>
    </font>
    <font>
      <i/>
      <sz val="9"/>
      <name val="Arial"/>
      <family val="2"/>
    </font>
    <font>
      <b/>
      <sz val="9.6"/>
      <color indexed="12"/>
      <name val="Arial"/>
      <family val="2"/>
    </font>
    <font>
      <sz val="9"/>
      <name val="Arial"/>
      <family val="2"/>
    </font>
    <font>
      <sz val="7"/>
      <name val="Arial"/>
      <family val="2"/>
    </font>
    <font>
      <sz val="11"/>
      <color rgb="FFFF0000"/>
      <name val="Arial"/>
      <family val="2"/>
    </font>
    <font>
      <b/>
      <i/>
      <sz val="9"/>
      <name val="Arial"/>
      <family val="2"/>
    </font>
    <font>
      <b/>
      <sz val="8"/>
      <name val="Arial"/>
      <family val="2"/>
    </font>
    <font>
      <sz val="10"/>
      <name val="Courier"/>
      <family val="3"/>
    </font>
    <font>
      <sz val="8"/>
      <name val="Courier"/>
      <family val="3"/>
    </font>
    <font>
      <sz val="8"/>
      <color indexed="8"/>
      <name val="Trebuchet MS"/>
      <family val="2"/>
    </font>
    <font>
      <b/>
      <sz val="18"/>
      <color indexed="8"/>
      <name val="Arial"/>
      <family val="2"/>
    </font>
    <font>
      <sz val="8"/>
      <color rgb="FF0000CC"/>
      <name val="Arial"/>
      <family val="2"/>
    </font>
    <font>
      <b/>
      <sz val="8"/>
      <color indexed="8"/>
      <name val="Arial"/>
      <family val="2"/>
    </font>
    <font>
      <sz val="15"/>
      <name val="Times New Roman"/>
      <family val="1"/>
    </font>
    <font>
      <sz val="8"/>
      <name val="Times New Roman"/>
      <family val="1"/>
    </font>
    <font>
      <sz val="15"/>
      <name val="Arial"/>
      <family val="2"/>
    </font>
    <font>
      <b/>
      <sz val="15"/>
      <name val="Arial"/>
      <family val="2"/>
    </font>
    <font>
      <b/>
      <sz val="16"/>
      <name val="Arial"/>
      <family val="2"/>
    </font>
    <font>
      <sz val="18"/>
      <color theme="1"/>
      <name val="Arial"/>
      <family val="2"/>
    </font>
    <font>
      <sz val="8"/>
      <color theme="1"/>
      <name val="Arial"/>
      <family val="2"/>
    </font>
    <font>
      <sz val="12"/>
      <color theme="1"/>
      <name val="Arial"/>
      <family val="2"/>
    </font>
    <font>
      <sz val="16"/>
      <color theme="1"/>
      <name val="Arial"/>
      <family val="2"/>
    </font>
    <font>
      <sz val="11"/>
      <color theme="1"/>
      <name val="Arial"/>
      <family val="2"/>
    </font>
    <font>
      <i/>
      <sz val="18"/>
      <color theme="1"/>
      <name val="Arial"/>
      <family val="2"/>
    </font>
    <font>
      <u/>
      <sz val="12"/>
      <name val="Arial"/>
      <family val="2"/>
    </font>
    <font>
      <u/>
      <sz val="13"/>
      <name val="Arial"/>
      <family val="2"/>
    </font>
    <font>
      <u/>
      <sz val="11"/>
      <name val="Arial"/>
      <family val="2"/>
    </font>
    <font>
      <i/>
      <sz val="10"/>
      <color theme="1"/>
      <name val="Arial"/>
      <family val="2"/>
    </font>
    <font>
      <sz val="9"/>
      <color theme="1"/>
      <name val="Arial"/>
      <family val="2"/>
    </font>
    <font>
      <sz val="10"/>
      <color theme="1"/>
      <name val="Arial"/>
      <family val="2"/>
    </font>
    <font>
      <b/>
      <sz val="12"/>
      <color rgb="FFFF0000"/>
      <name val="Arial"/>
      <family val="2"/>
    </font>
    <font>
      <b/>
      <sz val="9"/>
      <color theme="1"/>
      <name val="Arial"/>
      <family val="2"/>
    </font>
    <font>
      <b/>
      <sz val="12"/>
      <color theme="1"/>
      <name val="Arial"/>
      <family val="2"/>
    </font>
    <font>
      <sz val="11"/>
      <name val="Arial"/>
      <family val="2"/>
    </font>
    <font>
      <sz val="14"/>
      <color indexed="12"/>
      <name val="Arial"/>
      <family val="2"/>
    </font>
    <font>
      <sz val="10"/>
      <color theme="1"/>
      <name val="Courier"/>
      <family val="3"/>
    </font>
    <font>
      <sz val="12"/>
      <name val="Courier"/>
      <family val="3"/>
    </font>
    <font>
      <b/>
      <sz val="10"/>
      <color theme="1"/>
      <name val="Courier"/>
      <family val="3"/>
    </font>
    <font>
      <sz val="12"/>
      <color rgb="FF0000CC"/>
      <name val="Arial"/>
      <family val="2"/>
    </font>
    <font>
      <sz val="11"/>
      <color rgb="FF0000CC"/>
      <name val="Arial"/>
      <family val="2"/>
    </font>
  </fonts>
  <fills count="9">
    <fill>
      <patternFill patternType="none"/>
    </fill>
    <fill>
      <patternFill patternType="gray125"/>
    </fill>
    <fill>
      <patternFill patternType="gray0625"/>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3" fillId="0" borderId="0"/>
    <xf numFmtId="0" fontId="26" fillId="0" borderId="0"/>
    <xf numFmtId="0" fontId="28" fillId="0" borderId="0"/>
    <xf numFmtId="0" fontId="13" fillId="0" borderId="0"/>
    <xf numFmtId="0" fontId="13" fillId="0" borderId="0"/>
    <xf numFmtId="0" fontId="13" fillId="0" borderId="0"/>
  </cellStyleXfs>
  <cellXfs count="249">
    <xf numFmtId="0" fontId="0" fillId="0" borderId="0" xfId="0"/>
    <xf numFmtId="0" fontId="2" fillId="0" borderId="0" xfId="1" applyFont="1" applyAlignment="1">
      <alignment horizontal="left" vertical="top"/>
    </xf>
    <xf numFmtId="164" fontId="3" fillId="0" borderId="0" xfId="1" applyNumberFormat="1" applyFont="1"/>
    <xf numFmtId="0" fontId="3" fillId="0" borderId="0" xfId="1" applyFont="1"/>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center"/>
    </xf>
    <xf numFmtId="0" fontId="5" fillId="0" borderId="0" xfId="1" applyFont="1" applyAlignment="1">
      <alignment horizontal="left" vertical="center"/>
    </xf>
    <xf numFmtId="0" fontId="6" fillId="0" borderId="1" xfId="1" applyFont="1" applyBorder="1" applyAlignment="1">
      <alignment horizontal="centerContinuous" vertical="center"/>
    </xf>
    <xf numFmtId="0" fontId="3" fillId="0" borderId="2" xfId="1" applyFont="1" applyBorder="1" applyAlignment="1">
      <alignment horizontal="centerContinuous"/>
    </xf>
    <xf numFmtId="0" fontId="3" fillId="0" borderId="3" xfId="1" applyFont="1" applyBorder="1" applyAlignment="1">
      <alignment horizontal="centerContinuous" vertical="center"/>
    </xf>
    <xf numFmtId="0" fontId="3" fillId="2" borderId="4" xfId="1" applyFont="1" applyFill="1" applyBorder="1"/>
    <xf numFmtId="0" fontId="3" fillId="0" borderId="2" xfId="1" applyFont="1" applyBorder="1" applyAlignment="1">
      <alignment horizontal="centerContinuous" vertical="center"/>
    </xf>
    <xf numFmtId="0" fontId="9" fillId="0" borderId="5" xfId="1" applyFont="1" applyBorder="1" applyAlignment="1">
      <alignment horizontal="center" vertical="center" wrapText="1"/>
    </xf>
    <xf numFmtId="0" fontId="10" fillId="0" borderId="0" xfId="1" applyFont="1" applyAlignment="1">
      <alignment vertical="center" wrapText="1"/>
    </xf>
    <xf numFmtId="0" fontId="4" fillId="0" borderId="0" xfId="1" applyFont="1" applyAlignment="1">
      <alignment horizontal="center" vertical="center" wrapText="1"/>
    </xf>
    <xf numFmtId="0" fontId="3" fillId="0" borderId="6" xfId="1" applyFont="1" applyBorder="1" applyAlignment="1">
      <alignment horizontal="centerContinuous"/>
    </xf>
    <xf numFmtId="0" fontId="11" fillId="0" borderId="7" xfId="1" applyFont="1" applyBorder="1" applyAlignment="1">
      <alignment horizontal="center"/>
    </xf>
    <xf numFmtId="0" fontId="3" fillId="0" borderId="7" xfId="1" applyFont="1" applyBorder="1" applyAlignment="1">
      <alignment horizontal="centerContinuous"/>
    </xf>
    <xf numFmtId="0" fontId="11" fillId="0" borderId="8" xfId="1" applyFont="1" applyBorder="1" applyAlignment="1">
      <alignment horizontal="center"/>
    </xf>
    <xf numFmtId="0" fontId="3" fillId="0" borderId="9" xfId="1" applyFont="1" applyBorder="1" applyAlignment="1">
      <alignment horizontal="centerContinuous"/>
    </xf>
    <xf numFmtId="0" fontId="3" fillId="0" borderId="10" xfId="1" applyFont="1" applyBorder="1" applyAlignment="1">
      <alignment wrapText="1"/>
    </xf>
    <xf numFmtId="0" fontId="12" fillId="0" borderId="11" xfId="1" applyFont="1" applyBorder="1"/>
    <xf numFmtId="0" fontId="6" fillId="0" borderId="12" xfId="1" applyFont="1" applyBorder="1" applyAlignment="1">
      <alignment horizontal="left" wrapText="1"/>
    </xf>
    <xf numFmtId="0" fontId="6" fillId="0" borderId="13" xfId="1" applyFont="1" applyBorder="1" applyAlignment="1">
      <alignment horizontal="left" wrapText="1"/>
    </xf>
    <xf numFmtId="0" fontId="4" fillId="0" borderId="5" xfId="1" applyFont="1" applyBorder="1" applyAlignment="1">
      <alignment horizontal="center" vertical="center" wrapText="1"/>
    </xf>
    <xf numFmtId="0" fontId="14" fillId="0" borderId="0" xfId="2" applyFont="1" applyAlignment="1" applyProtection="1">
      <alignment horizontal="centerContinuous" vertical="center"/>
      <protection hidden="1"/>
    </xf>
    <xf numFmtId="0" fontId="15" fillId="0" borderId="0" xfId="1" applyFont="1" applyAlignment="1">
      <alignment horizontal="centerContinuous" vertical="center"/>
    </xf>
    <xf numFmtId="0" fontId="16" fillId="0" borderId="0" xfId="1" applyFont="1" applyAlignment="1">
      <alignment horizontal="centerContinuous" vertical="center"/>
    </xf>
    <xf numFmtId="0" fontId="16" fillId="0" borderId="0" xfId="1" applyFont="1" applyAlignment="1">
      <alignment vertical="center"/>
    </xf>
    <xf numFmtId="0" fontId="17" fillId="0" borderId="14" xfId="1" applyFont="1" applyBorder="1" applyAlignment="1">
      <alignment horizontal="left" vertical="top"/>
    </xf>
    <xf numFmtId="0" fontId="6" fillId="0" borderId="15" xfId="1" applyFont="1" applyBorder="1" applyAlignment="1">
      <alignment horizontal="left" wrapText="1"/>
    </xf>
    <xf numFmtId="0" fontId="6" fillId="0" borderId="16" xfId="1" applyFont="1" applyBorder="1" applyAlignment="1">
      <alignment horizontal="left" wrapText="1"/>
    </xf>
    <xf numFmtId="0" fontId="1" fillId="0" borderId="4" xfId="1" applyBorder="1" applyAlignment="1">
      <alignment wrapText="1"/>
    </xf>
    <xf numFmtId="0" fontId="14" fillId="0" borderId="0" xfId="2" applyFont="1" applyAlignment="1" applyProtection="1">
      <alignment horizontal="center" vertical="center"/>
      <protection hidden="1"/>
    </xf>
    <xf numFmtId="0" fontId="3" fillId="0" borderId="6" xfId="1" applyFont="1" applyBorder="1" applyAlignment="1">
      <alignment horizontal="left"/>
    </xf>
    <xf numFmtId="0" fontId="3" fillId="0" borderId="7" xfId="2" applyFont="1" applyBorder="1" applyAlignment="1">
      <alignment horizontal="center"/>
    </xf>
    <xf numFmtId="3" fontId="3" fillId="0" borderId="9" xfId="1" applyNumberFormat="1" applyFont="1" applyBorder="1" applyProtection="1">
      <protection locked="0"/>
    </xf>
    <xf numFmtId="0" fontId="1" fillId="0" borderId="10" xfId="1" applyBorder="1" applyAlignment="1">
      <alignment wrapText="1"/>
    </xf>
    <xf numFmtId="3" fontId="3" fillId="0" borderId="0" xfId="1" applyNumberFormat="1" applyFont="1" applyAlignment="1">
      <alignment vertical="center"/>
    </xf>
    <xf numFmtId="3" fontId="3" fillId="0" borderId="0" xfId="1" applyNumberFormat="1" applyFont="1" applyAlignment="1">
      <alignment horizontal="center" vertical="center"/>
    </xf>
    <xf numFmtId="0" fontId="19" fillId="0" borderId="17" xfId="1" applyFont="1" applyBorder="1" applyAlignment="1">
      <alignment horizontal="right"/>
    </xf>
    <xf numFmtId="0" fontId="5" fillId="0" borderId="18" xfId="1" applyFont="1" applyBorder="1"/>
    <xf numFmtId="165" fontId="19" fillId="0" borderId="19" xfId="1" applyNumberFormat="1" applyFont="1" applyBorder="1" applyAlignment="1">
      <alignment vertical="center"/>
    </xf>
    <xf numFmtId="0" fontId="5" fillId="0" borderId="20" xfId="1" applyFont="1" applyBorder="1" applyAlignment="1">
      <alignment horizontal="right"/>
    </xf>
    <xf numFmtId="0" fontId="5" fillId="0" borderId="21" xfId="1" applyFont="1" applyBorder="1"/>
    <xf numFmtId="165" fontId="5" fillId="0" borderId="22" xfId="1" applyNumberFormat="1" applyFont="1" applyBorder="1" applyAlignment="1">
      <alignment vertical="center"/>
    </xf>
    <xf numFmtId="0" fontId="1" fillId="0" borderId="10" xfId="1" applyBorder="1" applyAlignment="1">
      <alignment horizontal="center" vertical="center" wrapText="1"/>
    </xf>
    <xf numFmtId="0" fontId="3" fillId="2" borderId="0" xfId="1" applyFont="1" applyFill="1"/>
    <xf numFmtId="0" fontId="3" fillId="2" borderId="0" xfId="1" applyFont="1" applyFill="1" applyAlignment="1">
      <alignment horizontal="center"/>
    </xf>
    <xf numFmtId="0" fontId="19" fillId="0" borderId="17" xfId="1" applyFont="1" applyBorder="1" applyAlignment="1">
      <alignment horizontal="left" vertical="center"/>
    </xf>
    <xf numFmtId="0" fontId="21" fillId="0" borderId="18" xfId="1" applyFont="1" applyBorder="1"/>
    <xf numFmtId="0" fontId="19" fillId="0" borderId="23" xfId="1" applyFont="1" applyBorder="1" applyAlignment="1">
      <alignment horizontal="center"/>
    </xf>
    <xf numFmtId="165" fontId="5" fillId="0" borderId="24" xfId="1" applyNumberFormat="1" applyFont="1" applyBorder="1" applyAlignment="1">
      <alignment vertical="center"/>
    </xf>
    <xf numFmtId="0" fontId="6" fillId="0" borderId="25" xfId="1" applyFont="1" applyBorder="1" applyAlignment="1">
      <alignment horizontal="center" vertical="center"/>
    </xf>
    <xf numFmtId="0" fontId="7" fillId="0" borderId="26" xfId="1" applyFont="1" applyBorder="1" applyAlignment="1">
      <alignment horizontal="center" vertical="center"/>
    </xf>
    <xf numFmtId="165" fontId="6" fillId="0" borderId="24" xfId="1" applyNumberFormat="1" applyFont="1" applyBorder="1" applyAlignment="1">
      <alignment vertical="center"/>
    </xf>
    <xf numFmtId="0" fontId="6" fillId="0" borderId="26" xfId="1" applyFont="1" applyBorder="1" applyAlignment="1">
      <alignment horizontal="center" vertical="center"/>
    </xf>
    <xf numFmtId="0" fontId="12" fillId="0" borderId="0" xfId="1" applyFont="1" applyAlignment="1">
      <alignment vertical="center"/>
    </xf>
    <xf numFmtId="0" fontId="4" fillId="0" borderId="0" xfId="2" applyFont="1" applyAlignment="1">
      <alignment wrapText="1"/>
    </xf>
    <xf numFmtId="0" fontId="1" fillId="0" borderId="0" xfId="1"/>
    <xf numFmtId="0" fontId="16" fillId="0" borderId="0" xfId="1" applyFont="1"/>
    <xf numFmtId="0" fontId="9" fillId="0" borderId="27" xfId="1" applyFont="1" applyBorder="1" applyAlignment="1">
      <alignment horizontal="center" vertical="center" wrapText="1"/>
    </xf>
    <xf numFmtId="0" fontId="22" fillId="2" borderId="4" xfId="1" applyFont="1" applyFill="1" applyBorder="1" applyAlignment="1">
      <alignment horizontal="center" vertical="center" wrapText="1"/>
    </xf>
    <xf numFmtId="0" fontId="12" fillId="0" borderId="5" xfId="1" applyFont="1" applyBorder="1" applyAlignment="1">
      <alignment horizontal="center" vertical="center" wrapText="1"/>
    </xf>
    <xf numFmtId="0" fontId="12" fillId="0" borderId="11" xfId="1" applyFont="1" applyBorder="1" applyAlignment="1">
      <alignment horizontal="left"/>
    </xf>
    <xf numFmtId="0" fontId="6" fillId="0" borderId="13" xfId="1" applyFont="1" applyBorder="1" applyAlignment="1">
      <alignment horizontal="left"/>
    </xf>
    <xf numFmtId="0" fontId="4" fillId="0" borderId="0" xfId="1" applyFont="1" applyAlignment="1">
      <alignment horizontal="centerContinuous" vertical="center"/>
    </xf>
    <xf numFmtId="0" fontId="3" fillId="0" borderId="0" xfId="1" applyFont="1" applyAlignment="1">
      <alignment horizontal="centerContinuous" vertical="center"/>
    </xf>
    <xf numFmtId="0" fontId="6" fillId="0" borderId="16" xfId="1" applyFont="1" applyBorder="1" applyAlignment="1">
      <alignment horizontal="left"/>
    </xf>
    <xf numFmtId="3" fontId="4" fillId="0" borderId="0" xfId="1" applyNumberFormat="1" applyFont="1" applyAlignment="1">
      <alignment vertical="center"/>
    </xf>
    <xf numFmtId="3" fontId="4" fillId="0" borderId="0" xfId="1" applyNumberFormat="1" applyFont="1" applyAlignment="1">
      <alignment horizontal="center" vertical="center"/>
    </xf>
    <xf numFmtId="0" fontId="3" fillId="0" borderId="7" xfId="1" applyFont="1" applyBorder="1" applyAlignment="1">
      <alignment horizontal="center"/>
    </xf>
    <xf numFmtId="0" fontId="1" fillId="0" borderId="4" xfId="1" applyBorder="1" applyAlignment="1">
      <alignment horizontal="center" vertical="center" wrapText="1"/>
    </xf>
    <xf numFmtId="0" fontId="23" fillId="0" borderId="4" xfId="1" applyFont="1" applyBorder="1" applyAlignment="1">
      <alignment horizontal="center" vertical="center" wrapText="1"/>
    </xf>
    <xf numFmtId="0" fontId="4" fillId="3" borderId="0" xfId="1" applyFont="1" applyFill="1" applyAlignment="1">
      <alignment horizontal="center" vertical="center"/>
    </xf>
    <xf numFmtId="0" fontId="3" fillId="0" borderId="8" xfId="1" applyFont="1" applyBorder="1" applyAlignment="1">
      <alignment horizontal="center"/>
    </xf>
    <xf numFmtId="3" fontId="3" fillId="0" borderId="28" xfId="1" applyNumberFormat="1" applyFont="1" applyBorder="1" applyProtection="1">
      <protection locked="0"/>
    </xf>
    <xf numFmtId="0" fontId="3" fillId="0" borderId="29" xfId="1" applyFont="1" applyBorder="1"/>
    <xf numFmtId="0" fontId="4" fillId="4" borderId="0" xfId="1" applyFont="1" applyFill="1" applyAlignment="1">
      <alignment horizontal="center" vertical="center"/>
    </xf>
    <xf numFmtId="3" fontId="4" fillId="4" borderId="0" xfId="1" applyNumberFormat="1" applyFont="1" applyFill="1" applyAlignment="1">
      <alignment vertical="center"/>
    </xf>
    <xf numFmtId="3" fontId="3" fillId="0" borderId="0" xfId="1" applyNumberFormat="1" applyFont="1"/>
    <xf numFmtId="0" fontId="17" fillId="0" borderId="30"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4" fillId="0" borderId="0" xfId="1" applyFont="1" applyAlignment="1">
      <alignment vertical="center"/>
    </xf>
    <xf numFmtId="0" fontId="23" fillId="0" borderId="10" xfId="1" applyFont="1" applyBorder="1" applyAlignment="1">
      <alignment vertical="center" wrapText="1"/>
    </xf>
    <xf numFmtId="0" fontId="3" fillId="0" borderId="31" xfId="2" applyFont="1" applyBorder="1" applyAlignment="1">
      <alignment horizontal="center"/>
    </xf>
    <xf numFmtId="0" fontId="3" fillId="0" borderId="0" xfId="1" applyFont="1" applyAlignment="1">
      <alignment wrapText="1"/>
    </xf>
    <xf numFmtId="3" fontId="4" fillId="4" borderId="0" xfId="1" applyNumberFormat="1" applyFont="1" applyFill="1" applyAlignment="1">
      <alignment horizontal="center" vertical="center"/>
    </xf>
    <xf numFmtId="0" fontId="5" fillId="0" borderId="26" xfId="1" applyFont="1" applyBorder="1"/>
    <xf numFmtId="165" fontId="5" fillId="0" borderId="32" xfId="1" applyNumberFormat="1" applyFont="1" applyBorder="1" applyAlignment="1">
      <alignment vertical="center"/>
    </xf>
    <xf numFmtId="0" fontId="1" fillId="0" borderId="33" xfId="1" applyBorder="1" applyAlignment="1">
      <alignment wrapText="1"/>
    </xf>
    <xf numFmtId="0" fontId="5" fillId="2" borderId="33" xfId="1" applyFont="1" applyFill="1" applyBorder="1" applyAlignment="1">
      <alignment horizontal="right"/>
    </xf>
    <xf numFmtId="0" fontId="5" fillId="2" borderId="0" xfId="1" applyFont="1" applyFill="1"/>
    <xf numFmtId="165" fontId="5" fillId="2" borderId="34" xfId="1" applyNumberFormat="1" applyFont="1" applyFill="1" applyBorder="1" applyAlignment="1">
      <alignment vertical="center"/>
    </xf>
    <xf numFmtId="0" fontId="3" fillId="0" borderId="8" xfId="2" applyFont="1" applyBorder="1" applyAlignment="1">
      <alignment horizontal="center"/>
    </xf>
    <xf numFmtId="0" fontId="12" fillId="0" borderId="12" xfId="1" applyFont="1" applyBorder="1" applyAlignment="1">
      <alignment horizontal="left" wrapText="1"/>
    </xf>
    <xf numFmtId="0" fontId="17" fillId="0" borderId="0" xfId="1" applyFont="1" applyAlignment="1">
      <alignment horizontal="center"/>
    </xf>
    <xf numFmtId="3" fontId="7" fillId="0" borderId="34" xfId="1" applyNumberFormat="1" applyFont="1" applyBorder="1"/>
    <xf numFmtId="0" fontId="3" fillId="0" borderId="33" xfId="1" applyFont="1" applyBorder="1" applyAlignment="1">
      <alignment horizontal="left"/>
    </xf>
    <xf numFmtId="0" fontId="11" fillId="0" borderId="17" xfId="1" applyFont="1" applyBorder="1" applyAlignment="1">
      <alignment horizontal="left" vertical="center"/>
    </xf>
    <xf numFmtId="0" fontId="11" fillId="0" borderId="0" xfId="1" applyFont="1" applyAlignment="1">
      <alignment horizontal="center"/>
    </xf>
    <xf numFmtId="165" fontId="11" fillId="0" borderId="19" xfId="1" applyNumberFormat="1" applyFont="1" applyBorder="1" applyAlignment="1">
      <alignment vertical="center"/>
    </xf>
    <xf numFmtId="0" fontId="7" fillId="0" borderId="0" xfId="1" applyFont="1"/>
    <xf numFmtId="165" fontId="24" fillId="0" borderId="19" xfId="1" applyNumberFormat="1" applyFont="1" applyBorder="1" applyAlignment="1">
      <alignment vertical="center"/>
    </xf>
    <xf numFmtId="0" fontId="25" fillId="0" borderId="20" xfId="1" applyFont="1" applyBorder="1" applyAlignment="1">
      <alignment horizontal="right"/>
    </xf>
    <xf numFmtId="0" fontId="25" fillId="0" borderId="26" xfId="1" applyFont="1" applyBorder="1" applyAlignment="1">
      <alignment horizontal="center" vertical="center"/>
    </xf>
    <xf numFmtId="165" fontId="25" fillId="0" borderId="32" xfId="1" applyNumberFormat="1" applyFont="1" applyBorder="1" applyAlignment="1">
      <alignment vertical="center"/>
    </xf>
    <xf numFmtId="0" fontId="7" fillId="0" borderId="2" xfId="1" applyFont="1" applyBorder="1" applyAlignment="1">
      <alignment horizontal="left"/>
    </xf>
    <xf numFmtId="0" fontId="25" fillId="2" borderId="33" xfId="1" applyFont="1" applyFill="1" applyBorder="1" applyAlignment="1">
      <alignment horizontal="right"/>
    </xf>
    <xf numFmtId="0" fontId="25" fillId="2" borderId="0" xfId="1" applyFont="1" applyFill="1" applyAlignment="1">
      <alignment horizontal="center" vertical="center"/>
    </xf>
    <xf numFmtId="165" fontId="25" fillId="2" borderId="34" xfId="1" applyNumberFormat="1" applyFont="1" applyFill="1" applyBorder="1" applyAlignment="1">
      <alignment vertical="center"/>
    </xf>
    <xf numFmtId="0" fontId="7" fillId="2" borderId="4" xfId="1" applyFont="1" applyFill="1" applyBorder="1"/>
    <xf numFmtId="3" fontId="3" fillId="0" borderId="34" xfId="1" applyNumberFormat="1" applyFont="1" applyBorder="1"/>
    <xf numFmtId="0" fontId="3" fillId="0" borderId="11" xfId="1" applyFont="1" applyBorder="1" applyAlignment="1">
      <alignment horizontal="left"/>
    </xf>
    <xf numFmtId="0" fontId="19" fillId="0" borderId="0" xfId="1" applyFont="1" applyAlignment="1">
      <alignment horizontal="center"/>
    </xf>
    <xf numFmtId="0" fontId="4" fillId="0" borderId="0" xfId="2" applyFont="1" applyAlignment="1">
      <alignment vertical="center"/>
    </xf>
    <xf numFmtId="0" fontId="5" fillId="0" borderId="26" xfId="1" applyFont="1" applyBorder="1" applyAlignment="1">
      <alignment horizontal="center" vertical="center"/>
    </xf>
    <xf numFmtId="0" fontId="7" fillId="2" borderId="0" xfId="1" applyFont="1" applyFill="1"/>
    <xf numFmtId="0" fontId="3" fillId="0" borderId="33" xfId="1" applyFont="1" applyBorder="1"/>
    <xf numFmtId="0" fontId="3" fillId="2" borderId="33" xfId="1" applyFont="1" applyFill="1" applyBorder="1" applyAlignment="1">
      <alignment horizontal="left"/>
    </xf>
    <xf numFmtId="0" fontId="11" fillId="2" borderId="0" xfId="1" applyFont="1" applyFill="1" applyAlignment="1">
      <alignment horizontal="center"/>
    </xf>
    <xf numFmtId="3" fontId="3" fillId="2" borderId="34" xfId="1" applyNumberFormat="1" applyFont="1" applyFill="1" applyBorder="1"/>
    <xf numFmtId="0" fontId="6" fillId="0" borderId="20" xfId="1" applyFont="1" applyBorder="1" applyAlignment="1">
      <alignment horizontal="center" vertical="center"/>
    </xf>
    <xf numFmtId="165" fontId="6" fillId="0" borderId="32" xfId="1" applyNumberFormat="1" applyFont="1" applyBorder="1" applyAlignment="1">
      <alignment vertical="center"/>
    </xf>
    <xf numFmtId="0" fontId="3" fillId="0" borderId="35" xfId="1" applyFont="1" applyBorder="1"/>
    <xf numFmtId="166" fontId="26" fillId="5" borderId="12" xfId="3" applyNumberFormat="1" applyFill="1" applyBorder="1" applyAlignment="1">
      <alignment horizontal="right" vertical="top"/>
    </xf>
    <xf numFmtId="166" fontId="27" fillId="5" borderId="12" xfId="3" applyNumberFormat="1" applyFont="1" applyFill="1" applyBorder="1" applyAlignment="1">
      <alignment horizontal="right" vertical="top"/>
    </xf>
    <xf numFmtId="0" fontId="29" fillId="5" borderId="12" xfId="4" applyFont="1" applyFill="1" applyBorder="1" applyAlignment="1">
      <alignment vertical="top"/>
    </xf>
    <xf numFmtId="166" fontId="7" fillId="5" borderId="12" xfId="3" applyNumberFormat="1" applyFont="1" applyFill="1" applyBorder="1" applyAlignment="1">
      <alignment vertical="top"/>
    </xf>
    <xf numFmtId="0" fontId="9" fillId="0" borderId="27" xfId="1" applyFont="1" applyBorder="1" applyAlignment="1">
      <alignment horizontal="center" vertical="center"/>
    </xf>
    <xf numFmtId="164" fontId="30" fillId="0" borderId="0" xfId="1" applyNumberFormat="1" applyFont="1"/>
    <xf numFmtId="166" fontId="26" fillId="0" borderId="0" xfId="3" applyNumberFormat="1" applyAlignment="1">
      <alignment vertical="center"/>
    </xf>
    <xf numFmtId="166" fontId="26" fillId="0" borderId="0" xfId="3" applyNumberFormat="1" applyAlignment="1">
      <alignment horizontal="center" vertical="center"/>
    </xf>
    <xf numFmtId="0" fontId="29" fillId="5" borderId="36" xfId="4" applyFont="1" applyFill="1" applyBorder="1" applyAlignment="1">
      <alignment horizontal="centerContinuous" readingOrder="1"/>
    </xf>
    <xf numFmtId="0" fontId="31" fillId="5" borderId="0" xfId="4" applyFont="1" applyFill="1" applyAlignment="1">
      <alignment horizontal="centerContinuous" readingOrder="1"/>
    </xf>
    <xf numFmtId="166" fontId="7" fillId="5" borderId="0" xfId="3" applyNumberFormat="1" applyFont="1" applyFill="1" applyAlignment="1">
      <alignment horizontal="centerContinuous" vertical="center" readingOrder="1"/>
    </xf>
    <xf numFmtId="166" fontId="7" fillId="5" borderId="34" xfId="3" applyNumberFormat="1" applyFont="1" applyFill="1" applyBorder="1" applyAlignment="1">
      <alignment horizontal="centerContinuous" vertical="center" readingOrder="1"/>
    </xf>
    <xf numFmtId="166" fontId="12" fillId="0" borderId="5" xfId="3" applyNumberFormat="1" applyFont="1" applyBorder="1" applyAlignment="1">
      <alignment horizontal="center" vertical="center" wrapText="1"/>
    </xf>
    <xf numFmtId="164" fontId="26" fillId="0" borderId="0" xfId="3" applyNumberFormat="1" applyAlignment="1">
      <alignment vertical="center"/>
    </xf>
    <xf numFmtId="164" fontId="26" fillId="0" borderId="0" xfId="3" applyNumberFormat="1" applyAlignment="1">
      <alignment horizontal="center" vertical="center"/>
    </xf>
    <xf numFmtId="0" fontId="29" fillId="5" borderId="0" xfId="4" applyFont="1" applyFill="1" applyAlignment="1">
      <alignment horizontal="centerContinuous"/>
    </xf>
    <xf numFmtId="166" fontId="7" fillId="5" borderId="0" xfId="3" applyNumberFormat="1" applyFont="1" applyFill="1" applyAlignment="1">
      <alignment horizontal="centerContinuous" vertical="center"/>
    </xf>
    <xf numFmtId="166" fontId="7" fillId="5" borderId="34" xfId="3" applyNumberFormat="1" applyFont="1" applyFill="1" applyBorder="1" applyAlignment="1">
      <alignment horizontal="centerContinuous" vertical="center"/>
    </xf>
    <xf numFmtId="166" fontId="26" fillId="0" borderId="0" xfId="3" applyNumberFormat="1" applyAlignment="1">
      <alignment vertical="top"/>
    </xf>
    <xf numFmtId="166" fontId="26" fillId="5" borderId="37" xfId="3" applyNumberFormat="1" applyFill="1" applyBorder="1" applyAlignment="1">
      <alignment horizontal="right" vertical="top"/>
    </xf>
    <xf numFmtId="166" fontId="27" fillId="5" borderId="15" xfId="3" applyNumberFormat="1" applyFont="1" applyFill="1" applyBorder="1" applyAlignment="1">
      <alignment horizontal="right" vertical="top"/>
    </xf>
    <xf numFmtId="0" fontId="29" fillId="5" borderId="15" xfId="4" applyFont="1" applyFill="1" applyBorder="1" applyAlignment="1">
      <alignment vertical="top"/>
    </xf>
    <xf numFmtId="166" fontId="7" fillId="5" borderId="15" xfId="3" applyNumberFormat="1" applyFont="1" applyFill="1" applyBorder="1" applyAlignment="1">
      <alignment vertical="top"/>
    </xf>
    <xf numFmtId="166" fontId="7" fillId="5" borderId="16" xfId="3" applyNumberFormat="1" applyFont="1" applyFill="1" applyBorder="1" applyAlignment="1">
      <alignment vertical="top"/>
    </xf>
    <xf numFmtId="166" fontId="9" fillId="0" borderId="5" xfId="3" applyNumberFormat="1" applyFont="1" applyBorder="1" applyAlignment="1">
      <alignment horizontal="center" vertical="center" wrapText="1"/>
    </xf>
    <xf numFmtId="166" fontId="32" fillId="0" borderId="0" xfId="3" applyNumberFormat="1" applyFont="1" applyAlignment="1">
      <alignment vertical="center"/>
    </xf>
    <xf numFmtId="166" fontId="32" fillId="0" borderId="0" xfId="3" applyNumberFormat="1" applyFont="1" applyAlignment="1">
      <alignment horizontal="center" vertical="center"/>
    </xf>
    <xf numFmtId="166" fontId="32" fillId="0" borderId="0" xfId="3" applyNumberFormat="1" applyFont="1" applyAlignment="1">
      <alignment horizontal="right" vertical="center"/>
    </xf>
    <xf numFmtId="166" fontId="33" fillId="0" borderId="0" xfId="3" applyNumberFormat="1" applyFont="1" applyAlignment="1">
      <alignment horizontal="right" vertical="center"/>
    </xf>
    <xf numFmtId="166" fontId="34" fillId="0" borderId="0" xfId="3" applyNumberFormat="1" applyFont="1" applyAlignment="1">
      <alignment vertical="center"/>
    </xf>
    <xf numFmtId="166" fontId="35" fillId="0" borderId="0" xfId="3" applyNumberFormat="1" applyFont="1" applyAlignment="1">
      <alignment horizontal="center" vertical="center" wrapText="1"/>
    </xf>
    <xf numFmtId="166" fontId="4" fillId="0" borderId="5" xfId="3" applyNumberFormat="1" applyFont="1" applyBorder="1" applyAlignment="1">
      <alignment horizontal="center" vertical="center" wrapText="1"/>
    </xf>
    <xf numFmtId="166" fontId="36" fillId="0" borderId="0" xfId="3" applyNumberFormat="1" applyFont="1" applyAlignment="1">
      <alignment horizontal="centerContinuous" vertical="center"/>
    </xf>
    <xf numFmtId="166" fontId="25" fillId="0" borderId="0" xfId="3" applyNumberFormat="1" applyFont="1" applyAlignment="1">
      <alignment horizontal="centerContinuous" vertical="center"/>
    </xf>
    <xf numFmtId="166" fontId="32" fillId="0" borderId="0" xfId="3" applyNumberFormat="1" applyFont="1" applyAlignment="1">
      <alignment horizontal="centerContinuous" vertical="center"/>
    </xf>
    <xf numFmtId="166" fontId="34" fillId="0" borderId="0" xfId="3" applyNumberFormat="1" applyFont="1" applyAlignment="1">
      <alignment horizontal="centerContinuous" vertical="center"/>
    </xf>
    <xf numFmtId="166" fontId="4" fillId="0" borderId="10" xfId="3" applyNumberFormat="1" applyFont="1" applyBorder="1" applyAlignment="1">
      <alignment horizontal="center" vertical="center" wrapText="1"/>
    </xf>
    <xf numFmtId="14" fontId="32" fillId="0" borderId="0" xfId="3" applyNumberFormat="1" applyFont="1" applyAlignment="1">
      <alignment vertical="center"/>
    </xf>
    <xf numFmtId="166" fontId="27" fillId="0" borderId="0" xfId="3" applyNumberFormat="1" applyFont="1" applyAlignment="1">
      <alignment horizontal="right" vertical="center"/>
    </xf>
    <xf numFmtId="166" fontId="35" fillId="6" borderId="7" xfId="3" applyNumberFormat="1" applyFont="1" applyFill="1" applyBorder="1" applyAlignment="1">
      <alignment horizontal="center" vertical="center"/>
    </xf>
    <xf numFmtId="166" fontId="35" fillId="0" borderId="0" xfId="3" applyNumberFormat="1" applyFont="1" applyAlignment="1">
      <alignment vertical="center"/>
    </xf>
    <xf numFmtId="166" fontId="35" fillId="0" borderId="0" xfId="3" applyNumberFormat="1" applyFont="1" applyAlignment="1">
      <alignment horizontal="center" vertical="center"/>
    </xf>
    <xf numFmtId="0" fontId="37" fillId="0" borderId="0" xfId="2" applyFont="1" applyAlignment="1">
      <alignment horizontal="center" vertical="center"/>
    </xf>
    <xf numFmtId="0" fontId="38" fillId="0" borderId="0" xfId="2" applyFont="1" applyAlignment="1">
      <alignment horizontal="center" vertical="center"/>
    </xf>
    <xf numFmtId="0" fontId="39" fillId="0" borderId="0" xfId="2" applyFont="1"/>
    <xf numFmtId="0" fontId="40" fillId="0" borderId="0" xfId="2" applyFont="1" applyAlignment="1">
      <alignment horizontal="center" vertical="center"/>
    </xf>
    <xf numFmtId="0" fontId="41" fillId="0" borderId="0" xfId="2" applyFont="1" applyAlignment="1">
      <alignment horizontal="center" vertical="center"/>
    </xf>
    <xf numFmtId="0" fontId="39" fillId="0" borderId="0" xfId="2" applyFont="1" applyAlignment="1">
      <alignment wrapText="1"/>
    </xf>
    <xf numFmtId="0" fontId="42" fillId="0" borderId="0" xfId="2" applyFont="1" applyAlignment="1">
      <alignment horizontal="center" vertical="center" wrapText="1"/>
    </xf>
    <xf numFmtId="0" fontId="43" fillId="7" borderId="0" xfId="1" applyFont="1" applyFill="1" applyAlignment="1">
      <alignment horizontal="centerContinuous" vertical="center"/>
    </xf>
    <xf numFmtId="0" fontId="44" fillId="7" borderId="0" xfId="1" applyFont="1" applyFill="1" applyAlignment="1">
      <alignment horizontal="center" vertical="center"/>
    </xf>
    <xf numFmtId="0" fontId="45" fillId="7" borderId="0" xfId="1" applyFont="1" applyFill="1" applyAlignment="1">
      <alignment horizontal="centerContinuous" vertical="center"/>
    </xf>
    <xf numFmtId="0" fontId="39" fillId="0" borderId="0" xfId="2" applyFont="1" applyAlignment="1">
      <alignment vertical="center" wrapText="1"/>
    </xf>
    <xf numFmtId="0" fontId="39" fillId="0" borderId="0" xfId="2" applyFont="1" applyAlignment="1">
      <alignment vertical="center"/>
    </xf>
    <xf numFmtId="0" fontId="39" fillId="0" borderId="0" xfId="2" applyFont="1" applyAlignment="1">
      <alignment horizontal="center" vertical="center"/>
    </xf>
    <xf numFmtId="0" fontId="46" fillId="0" borderId="0" xfId="2" applyFont="1" applyAlignment="1">
      <alignment horizontal="center" vertical="center" wrapText="1"/>
    </xf>
    <xf numFmtId="0" fontId="47" fillId="0" borderId="0" xfId="2" applyFont="1" applyAlignment="1">
      <alignment horizontal="center" vertical="center"/>
    </xf>
    <xf numFmtId="0" fontId="48" fillId="0" borderId="0" xfId="2" applyFont="1" applyAlignment="1">
      <alignment vertical="center" wrapText="1"/>
    </xf>
    <xf numFmtId="0" fontId="21" fillId="0" borderId="0" xfId="2" applyFont="1" applyAlignment="1">
      <alignment horizontal="center" vertical="center"/>
    </xf>
    <xf numFmtId="0" fontId="3" fillId="0" borderId="0" xfId="2" applyFont="1" applyAlignment="1">
      <alignment horizontal="center" vertical="center"/>
    </xf>
    <xf numFmtId="0" fontId="49" fillId="0" borderId="0" xfId="2" applyFont="1" applyAlignment="1">
      <alignment vertical="center"/>
    </xf>
    <xf numFmtId="0" fontId="4" fillId="0" borderId="0" xfId="2" applyFont="1" applyAlignment="1">
      <alignment vertical="center" wrapText="1"/>
    </xf>
    <xf numFmtId="3" fontId="41" fillId="0" borderId="7" xfId="2" applyNumberFormat="1" applyFont="1" applyBorder="1" applyAlignment="1" applyProtection="1">
      <alignment horizontal="center" vertical="center" wrapText="1"/>
      <protection locked="0"/>
    </xf>
    <xf numFmtId="0" fontId="49" fillId="0" borderId="0" xfId="2" applyFont="1" applyAlignment="1">
      <alignment vertical="center" wrapText="1"/>
    </xf>
    <xf numFmtId="0" fontId="39" fillId="0" borderId="0" xfId="2" applyFont="1" applyAlignment="1" applyProtection="1">
      <alignment horizontal="center" vertical="center"/>
      <protection hidden="1"/>
    </xf>
    <xf numFmtId="0" fontId="50" fillId="0" borderId="0" xfId="2" applyFont="1" applyAlignment="1">
      <alignment horizontal="center" vertical="center"/>
    </xf>
    <xf numFmtId="0" fontId="38" fillId="0" borderId="0" xfId="2" applyFont="1" applyAlignment="1">
      <alignment horizontal="center" vertical="center" wrapText="1"/>
    </xf>
    <xf numFmtId="0" fontId="51" fillId="0" borderId="0" xfId="2" applyFont="1" applyAlignment="1">
      <alignment vertical="center" wrapText="1"/>
    </xf>
    <xf numFmtId="3" fontId="52" fillId="0" borderId="7" xfId="2" applyNumberFormat="1" applyFont="1" applyBorder="1" applyAlignment="1" applyProtection="1">
      <alignment horizontal="center" vertical="center" wrapText="1"/>
      <protection locked="0"/>
    </xf>
    <xf numFmtId="0" fontId="5" fillId="0" borderId="0" xfId="2" applyFont="1" applyAlignment="1">
      <alignment horizontal="center" vertical="center"/>
    </xf>
    <xf numFmtId="0" fontId="3" fillId="0" borderId="0" xfId="2" applyFont="1" applyAlignment="1">
      <alignment horizontal="center" vertical="center" wrapText="1"/>
    </xf>
    <xf numFmtId="0" fontId="7" fillId="0" borderId="0" xfId="2" applyFont="1" applyAlignment="1">
      <alignment vertical="center" wrapText="1"/>
    </xf>
    <xf numFmtId="10" fontId="41" fillId="0" borderId="7" xfId="2" applyNumberFormat="1" applyFont="1" applyBorder="1" applyAlignment="1" applyProtection="1">
      <alignment horizontal="center" vertical="center" wrapText="1"/>
      <protection locked="0"/>
    </xf>
    <xf numFmtId="0" fontId="49" fillId="0" borderId="0" xfId="5" applyFont="1" applyAlignment="1">
      <alignment vertical="center" wrapText="1"/>
    </xf>
    <xf numFmtId="2" fontId="39" fillId="0" borderId="0" xfId="2" applyNumberFormat="1" applyFont="1" applyAlignment="1" applyProtection="1">
      <alignment horizontal="center" vertical="center"/>
      <protection hidden="1"/>
    </xf>
    <xf numFmtId="3" fontId="52" fillId="8" borderId="7" xfId="2" applyNumberFormat="1" applyFont="1" applyFill="1" applyBorder="1" applyAlignment="1">
      <alignment horizontal="center" vertical="center" wrapText="1"/>
    </xf>
    <xf numFmtId="0" fontId="41" fillId="0" borderId="0" xfId="2" applyFont="1" applyAlignment="1">
      <alignment vertical="center"/>
    </xf>
    <xf numFmtId="0" fontId="48" fillId="0" borderId="0" xfId="2" applyFont="1" applyAlignment="1">
      <alignment vertical="center"/>
    </xf>
    <xf numFmtId="0" fontId="38" fillId="0" borderId="0" xfId="2" applyFont="1" applyAlignment="1">
      <alignment vertical="center"/>
    </xf>
    <xf numFmtId="49" fontId="39" fillId="0" borderId="8" xfId="2" applyNumberFormat="1" applyFont="1" applyBorder="1" applyAlignment="1" applyProtection="1">
      <alignment horizontal="center" vertical="center" wrapText="1"/>
      <protection locked="0"/>
    </xf>
    <xf numFmtId="49" fontId="39" fillId="0" borderId="38" xfId="2" applyNumberFormat="1" applyFont="1" applyBorder="1" applyAlignment="1" applyProtection="1">
      <alignment horizontal="center" vertical="center" wrapText="1"/>
      <protection locked="0"/>
    </xf>
    <xf numFmtId="49" fontId="39" fillId="0" borderId="39" xfId="2" applyNumberFormat="1" applyFont="1" applyBorder="1" applyAlignment="1" applyProtection="1">
      <alignment horizontal="center" vertical="center" wrapText="1"/>
      <protection locked="0"/>
    </xf>
    <xf numFmtId="0" fontId="46" fillId="0" borderId="0" xfId="2" applyFont="1" applyAlignment="1">
      <alignment vertical="center"/>
    </xf>
    <xf numFmtId="0" fontId="41" fillId="0" borderId="0" xfId="2" applyFont="1" applyAlignment="1">
      <alignment vertical="center" wrapText="1"/>
    </xf>
    <xf numFmtId="0" fontId="46" fillId="0" borderId="0" xfId="2" applyFont="1" applyAlignment="1">
      <alignment horizontal="center" vertical="center"/>
    </xf>
    <xf numFmtId="0" fontId="39" fillId="0" borderId="0" xfId="1" applyFont="1" applyAlignment="1">
      <alignment horizontal="center" vertical="center"/>
    </xf>
    <xf numFmtId="0" fontId="46" fillId="0" borderId="0" xfId="6" applyFont="1"/>
    <xf numFmtId="0" fontId="39" fillId="0" borderId="0" xfId="6" applyFont="1"/>
    <xf numFmtId="0" fontId="41" fillId="0" borderId="0" xfId="6" applyFont="1"/>
    <xf numFmtId="0" fontId="54" fillId="0" borderId="0" xfId="6" applyFont="1" applyAlignment="1">
      <alignment wrapText="1"/>
    </xf>
    <xf numFmtId="0" fontId="46" fillId="0" borderId="0" xfId="2" applyFont="1"/>
    <xf numFmtId="0" fontId="38" fillId="0" borderId="0" xfId="2" applyFont="1"/>
    <xf numFmtId="0" fontId="41" fillId="0" borderId="0" xfId="2" applyFont="1"/>
    <xf numFmtId="164" fontId="26" fillId="0" borderId="0" xfId="3" applyNumberFormat="1" applyAlignment="1">
      <alignment vertical="center" wrapText="1"/>
    </xf>
    <xf numFmtId="0" fontId="29" fillId="5" borderId="0" xfId="4" applyFont="1" applyFill="1" applyAlignment="1">
      <alignment horizontal="centerContinuous" readingOrder="1"/>
    </xf>
    <xf numFmtId="166" fontId="12" fillId="0" borderId="10" xfId="3" applyNumberFormat="1" applyFont="1" applyBorder="1" applyAlignment="1">
      <alignment horizontal="center" vertical="center" wrapText="1"/>
    </xf>
    <xf numFmtId="14" fontId="26" fillId="0" borderId="0" xfId="3" applyNumberFormat="1" applyAlignment="1">
      <alignment vertical="top"/>
    </xf>
    <xf numFmtId="166" fontId="26" fillId="5" borderId="15" xfId="3" applyNumberFormat="1" applyFill="1" applyBorder="1" applyAlignment="1">
      <alignment horizontal="right" vertical="top"/>
    </xf>
    <xf numFmtId="166" fontId="55" fillId="0" borderId="0" xfId="3" applyNumberFormat="1" applyFont="1" applyAlignment="1">
      <alignment horizontal="right" vertical="center"/>
    </xf>
    <xf numFmtId="166" fontId="12" fillId="0" borderId="0" xfId="3" applyNumberFormat="1" applyFont="1" applyAlignment="1">
      <alignment horizontal="center" vertical="center" wrapText="1"/>
    </xf>
    <xf numFmtId="0" fontId="39" fillId="0" borderId="0" xfId="2" applyFont="1" applyAlignment="1" applyProtection="1">
      <alignment vertical="center"/>
      <protection hidden="1"/>
    </xf>
    <xf numFmtId="14" fontId="41" fillId="0" borderId="7" xfId="1" applyNumberFormat="1" applyFont="1" applyBorder="1" applyAlignment="1" applyProtection="1">
      <alignment horizontal="center" vertical="center" wrapText="1"/>
      <protection locked="0"/>
    </xf>
    <xf numFmtId="0" fontId="49" fillId="0" borderId="0" xfId="7" applyFont="1" applyAlignment="1">
      <alignment vertical="center" wrapText="1"/>
    </xf>
    <xf numFmtId="0" fontId="51" fillId="0" borderId="0" xfId="7" applyFont="1" applyAlignment="1">
      <alignment vertical="center" wrapText="1"/>
    </xf>
    <xf numFmtId="14" fontId="41" fillId="0" borderId="0" xfId="1" applyNumberFormat="1" applyFont="1" applyAlignment="1">
      <alignment horizontal="center" vertical="center" wrapText="1"/>
    </xf>
    <xf numFmtId="0" fontId="48" fillId="0" borderId="0" xfId="2" applyFont="1" applyAlignment="1">
      <alignment horizontal="center" vertical="center" wrapText="1"/>
    </xf>
    <xf numFmtId="0" fontId="39" fillId="0" borderId="0" xfId="6" applyFont="1" applyAlignment="1">
      <alignment vertical="center"/>
    </xf>
    <xf numFmtId="0" fontId="39" fillId="0" borderId="0" xfId="6" applyFont="1" applyAlignment="1" applyProtection="1">
      <alignment horizontal="center" vertical="center"/>
      <protection hidden="1"/>
    </xf>
    <xf numFmtId="0" fontId="7" fillId="0" borderId="0" xfId="6" applyFont="1" applyAlignment="1">
      <alignment vertical="center" wrapText="1"/>
    </xf>
    <xf numFmtId="0" fontId="3" fillId="0" borderId="0" xfId="6" applyFont="1" applyAlignment="1">
      <alignment vertical="center" wrapText="1"/>
    </xf>
    <xf numFmtId="0" fontId="48" fillId="0" borderId="0" xfId="6" applyFont="1" applyAlignment="1">
      <alignment vertical="center" wrapText="1"/>
    </xf>
    <xf numFmtId="0" fontId="41" fillId="0" borderId="0" xfId="6" applyFont="1" applyAlignment="1">
      <alignment vertical="center"/>
    </xf>
    <xf numFmtId="0" fontId="56" fillId="0" borderId="0" xfId="6" applyFont="1" applyAlignment="1">
      <alignment vertical="center" wrapText="1"/>
    </xf>
    <xf numFmtId="3" fontId="52" fillId="0" borderId="38" xfId="2" applyNumberFormat="1" applyFont="1" applyBorder="1" applyAlignment="1">
      <alignment horizontal="center" vertical="center" wrapText="1"/>
    </xf>
    <xf numFmtId="0" fontId="52" fillId="0" borderId="0" xfId="2" applyFont="1" applyAlignment="1">
      <alignment horizontal="center" vertical="center"/>
    </xf>
    <xf numFmtId="0" fontId="41" fillId="0" borderId="7" xfId="2" applyFont="1" applyBorder="1" applyAlignment="1" applyProtection="1">
      <alignment horizontal="center" vertical="center" wrapText="1"/>
      <protection locked="0"/>
    </xf>
    <xf numFmtId="0" fontId="57" fillId="0" borderId="0" xfId="2" applyFont="1" applyAlignment="1">
      <alignment vertical="center"/>
    </xf>
    <xf numFmtId="0" fontId="58" fillId="0" borderId="7" xfId="2" applyFont="1" applyBorder="1" applyAlignment="1" applyProtection="1">
      <alignment horizontal="center" vertical="center" wrapText="1"/>
      <protection locked="0"/>
    </xf>
    <xf numFmtId="0" fontId="4" fillId="0" borderId="0" xfId="2" applyFont="1" applyAlignment="1" applyProtection="1">
      <alignment horizontal="center" vertical="center"/>
      <protection hidden="1"/>
    </xf>
    <xf numFmtId="0" fontId="57" fillId="0" borderId="0" xfId="2" applyFont="1" applyAlignment="1" applyProtection="1">
      <alignment horizontal="center" vertical="center"/>
      <protection hidden="1"/>
    </xf>
    <xf numFmtId="0" fontId="51" fillId="0" borderId="0" xfId="2" applyFont="1" applyAlignment="1">
      <alignment wrapText="1"/>
    </xf>
  </cellXfs>
  <cellStyles count="8">
    <cellStyle name="Normale" xfId="0" builtinId="0"/>
    <cellStyle name="Normale 2" xfId="1" xr:uid="{A4D4FA9E-004F-4B31-83AF-0D4C3788F7CD}"/>
    <cellStyle name="Normale 3" xfId="2" xr:uid="{E4D46A4F-D849-4EA1-920B-35321C0C85E8}"/>
    <cellStyle name="Normale 3 2" xfId="5" xr:uid="{67B002DB-857F-44E6-8FE3-CBE01B0578A8}"/>
    <cellStyle name="Normale 4" xfId="6" xr:uid="{BC3F8FC4-8731-4376-8D57-4EB447757850}"/>
    <cellStyle name="Normale 8" xfId="7" xr:uid="{27BA0E07-498A-4161-A3FC-854424776AA4}"/>
    <cellStyle name="Normale_modello si2 raln_MODIFICATO_ALESSIO" xfId="4" xr:uid="{8D5600B2-F773-4B0F-A827-AEE5A69CE271}"/>
    <cellStyle name="Normale_PRINFEL98_modello si2 raln_MODIFICATO_ALESSIO 2" xfId="3" xr:uid="{EF9B6855-62CC-4534-96A0-83A8C776D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AFB552CE-1E9C-4787-8AF2-D290B2FFCF84}"/>
            </a:ext>
          </a:extLst>
        </xdr:cNvPr>
        <xdr:cNvSpPr txBox="1">
          <a:spLocks noChangeArrowheads="1"/>
        </xdr:cNvSpPr>
      </xdr:nvSpPr>
      <xdr:spPr bwMode="auto">
        <a:xfrm>
          <a:off x="1" y="504825"/>
          <a:ext cx="94869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ADA2AE9F-E5CA-46B7-88C4-56314EE63295}"/>
            </a:ext>
          </a:extLst>
        </xdr:cNvPr>
        <xdr:cNvSpPr txBox="1">
          <a:spLocks noChangeArrowheads="1"/>
        </xdr:cNvSpPr>
      </xdr:nvSpPr>
      <xdr:spPr bwMode="auto">
        <a:xfrm>
          <a:off x="1" y="504825"/>
          <a:ext cx="94869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LN_REGIONI-E-AUT_LOC_-CCNL-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15-SICI_RALN_REGIONI-E-AUT_LOC_-CCNL-N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eacomune\IGOP\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a 3"/>
      <sheetName val="Incongruenza 4 e controlli t14"/>
      <sheetName val="Incongruenza 5"/>
      <sheetName val="Incongruenza 6"/>
      <sheetName val="Incongruenza 7"/>
      <sheetName val="Incongruenza 8"/>
      <sheetName val="Incongruenza 10"/>
      <sheetName val="Incongruenze 12 e 13"/>
      <sheetName val="Incongruenza 14"/>
      <sheetName val="Incongruenza 15"/>
    </sheetNames>
    <sheetDataSet>
      <sheetData sheetId="0"/>
      <sheetData sheetId="1"/>
      <sheetData sheetId="2"/>
      <sheetData sheetId="3"/>
      <sheetData sheetId="4"/>
      <sheetData sheetId="5"/>
      <sheetData sheetId="6">
        <row r="1">
          <cell r="A1" t="str">
            <v>REGIONI ED AUTONOMIE LOCALI - anno 2021</v>
          </cell>
          <cell r="L1">
            <v>2021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R8" t="str">
            <v>Dato</v>
          </cell>
          <cell r="W8" t="str">
            <v>Dato</v>
          </cell>
        </row>
        <row r="9">
          <cell r="R9">
            <v>21420</v>
          </cell>
          <cell r="W9">
            <v>4938</v>
          </cell>
        </row>
        <row r="10">
          <cell r="W10">
            <v>3254</v>
          </cell>
        </row>
        <row r="11">
          <cell r="W11">
            <v>0</v>
          </cell>
        </row>
        <row r="12">
          <cell r="W12">
            <v>7924</v>
          </cell>
        </row>
      </sheetData>
      <sheetData sheetId="22"/>
      <sheetData sheetId="23">
        <row r="8">
          <cell r="R8" t="str">
            <v>Dato</v>
          </cell>
          <cell r="W8" t="str">
            <v>Dato</v>
          </cell>
        </row>
        <row r="9">
          <cell r="R9">
            <v>163288</v>
          </cell>
          <cell r="W9">
            <v>73300</v>
          </cell>
        </row>
        <row r="10">
          <cell r="R10">
            <v>2662</v>
          </cell>
          <cell r="W10">
            <v>14386</v>
          </cell>
        </row>
        <row r="11">
          <cell r="R11">
            <v>3368</v>
          </cell>
          <cell r="W11">
            <v>0</v>
          </cell>
        </row>
        <row r="12">
          <cell r="R12">
            <v>1033</v>
          </cell>
          <cell r="W12">
            <v>0</v>
          </cell>
        </row>
        <row r="13">
          <cell r="R13">
            <v>0</v>
          </cell>
          <cell r="W13">
            <v>38361</v>
          </cell>
        </row>
        <row r="14">
          <cell r="R14">
            <v>0</v>
          </cell>
          <cell r="W14">
            <v>0</v>
          </cell>
        </row>
        <row r="15">
          <cell r="R15">
            <v>0</v>
          </cell>
          <cell r="W15">
            <v>6086</v>
          </cell>
        </row>
        <row r="16">
          <cell r="R16">
            <v>0</v>
          </cell>
          <cell r="W16">
            <v>5269</v>
          </cell>
        </row>
        <row r="17">
          <cell r="R17">
            <v>0</v>
          </cell>
          <cell r="W17">
            <v>11329</v>
          </cell>
        </row>
        <row r="18">
          <cell r="R18">
            <v>0</v>
          </cell>
          <cell r="W18">
            <v>833</v>
          </cell>
        </row>
        <row r="19">
          <cell r="R19">
            <v>0</v>
          </cell>
          <cell r="W19">
            <v>0</v>
          </cell>
        </row>
        <row r="20">
          <cell r="R20">
            <v>0</v>
          </cell>
          <cell r="W20">
            <v>0</v>
          </cell>
        </row>
        <row r="21">
          <cell r="R21">
            <v>0</v>
          </cell>
          <cell r="W21">
            <v>3551</v>
          </cell>
        </row>
        <row r="22">
          <cell r="R22">
            <v>0</v>
          </cell>
          <cell r="W22">
            <v>1512</v>
          </cell>
        </row>
        <row r="23">
          <cell r="W23">
            <v>0</v>
          </cell>
        </row>
        <row r="24">
          <cell r="W24">
            <v>0</v>
          </cell>
        </row>
        <row r="25">
          <cell r="R25">
            <v>0</v>
          </cell>
          <cell r="W25">
            <v>0</v>
          </cell>
        </row>
        <row r="26">
          <cell r="R26">
            <v>0</v>
          </cell>
          <cell r="W26">
            <v>763</v>
          </cell>
        </row>
        <row r="27">
          <cell r="R27">
            <v>833</v>
          </cell>
          <cell r="W27">
            <v>0</v>
          </cell>
        </row>
        <row r="28">
          <cell r="R28">
            <v>0</v>
          </cell>
          <cell r="W28">
            <v>0</v>
          </cell>
        </row>
        <row r="29">
          <cell r="R29">
            <v>0</v>
          </cell>
          <cell r="W29">
            <v>436</v>
          </cell>
        </row>
        <row r="30">
          <cell r="R30">
            <v>0</v>
          </cell>
          <cell r="W30">
            <v>1662</v>
          </cell>
        </row>
        <row r="31">
          <cell r="R31">
            <v>3551</v>
          </cell>
          <cell r="W31">
            <v>12783</v>
          </cell>
        </row>
        <row r="32">
          <cell r="R32">
            <v>0</v>
          </cell>
        </row>
        <row r="33">
          <cell r="R33">
            <v>0</v>
          </cell>
        </row>
        <row r="34">
          <cell r="R34">
            <v>1512</v>
          </cell>
        </row>
        <row r="35">
          <cell r="R35">
            <v>0</v>
          </cell>
        </row>
        <row r="36">
          <cell r="R36">
            <v>0</v>
          </cell>
        </row>
        <row r="37">
          <cell r="R37">
            <v>0</v>
          </cell>
        </row>
        <row r="38">
          <cell r="R38">
            <v>0</v>
          </cell>
        </row>
        <row r="39">
          <cell r="R39">
            <v>11000</v>
          </cell>
        </row>
        <row r="40">
          <cell r="R40">
            <v>0</v>
          </cell>
        </row>
        <row r="41">
          <cell r="R41">
            <v>0</v>
          </cell>
        </row>
        <row r="42">
          <cell r="R42">
            <v>7090</v>
          </cell>
        </row>
        <row r="43">
          <cell r="R43">
            <v>13911</v>
          </cell>
        </row>
        <row r="44">
          <cell r="R44">
            <v>0</v>
          </cell>
        </row>
        <row r="45">
          <cell r="R45">
            <v>0</v>
          </cell>
        </row>
        <row r="46">
          <cell r="R46">
            <v>0</v>
          </cell>
        </row>
        <row r="49">
          <cell r="R49">
            <v>4938</v>
          </cell>
        </row>
        <row r="50">
          <cell r="R50">
            <v>0</v>
          </cell>
        </row>
        <row r="51">
          <cell r="R51">
            <v>0</v>
          </cell>
        </row>
        <row r="52">
          <cell r="R52">
            <v>32694</v>
          </cell>
        </row>
        <row r="53">
          <cell r="R53">
            <v>0</v>
          </cell>
        </row>
        <row r="54">
          <cell r="R54">
            <v>0</v>
          </cell>
        </row>
        <row r="55">
          <cell r="R55">
            <v>0</v>
          </cell>
        </row>
        <row r="56">
          <cell r="R56">
            <v>0</v>
          </cell>
        </row>
        <row r="61">
          <cell r="R61">
            <v>63625</v>
          </cell>
          <cell r="W61">
            <v>50852</v>
          </cell>
        </row>
        <row r="62">
          <cell r="R62">
            <v>0</v>
          </cell>
          <cell r="W62">
            <v>12713</v>
          </cell>
        </row>
        <row r="63">
          <cell r="R63">
            <v>0</v>
          </cell>
          <cell r="W63">
            <v>0</v>
          </cell>
        </row>
        <row r="64">
          <cell r="R64">
            <v>0</v>
          </cell>
          <cell r="W64">
            <v>0</v>
          </cell>
        </row>
        <row r="65">
          <cell r="R65">
            <v>0</v>
          </cell>
        </row>
        <row r="68">
          <cell r="R68">
            <v>0</v>
          </cell>
        </row>
        <row r="69">
          <cell r="R69">
            <v>0</v>
          </cell>
        </row>
        <row r="74">
          <cell r="R74">
            <v>20000</v>
          </cell>
          <cell r="W74">
            <v>956</v>
          </cell>
        </row>
        <row r="75">
          <cell r="R75">
            <v>0</v>
          </cell>
          <cell r="W75">
            <v>0</v>
          </cell>
        </row>
        <row r="76">
          <cell r="R76">
            <v>0</v>
          </cell>
          <cell r="W76">
            <v>0</v>
          </cell>
        </row>
        <row r="77">
          <cell r="R77">
            <v>0</v>
          </cell>
          <cell r="W77">
            <v>0</v>
          </cell>
        </row>
        <row r="78">
          <cell r="R78">
            <v>0</v>
          </cell>
          <cell r="W78">
            <v>0</v>
          </cell>
        </row>
        <row r="81">
          <cell r="R81">
            <v>0</v>
          </cell>
        </row>
        <row r="82">
          <cell r="R82">
            <v>0</v>
          </cell>
        </row>
      </sheetData>
      <sheetData sheetId="24"/>
      <sheetData sheetId="25"/>
      <sheetData sheetId="26">
        <row r="13">
          <cell r="F13">
            <v>44519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 val="Incongruenza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6C9F-FE98-4314-9EDF-949983291A76}">
  <sheetPr>
    <pageSetUpPr fitToPage="1"/>
  </sheetPr>
  <dimension ref="A1:W20"/>
  <sheetViews>
    <sheetView showGridLines="0" zoomScale="80" zoomScaleNormal="80" workbookViewId="0">
      <selection activeCell="C9" sqref="C9"/>
    </sheetView>
  </sheetViews>
  <sheetFormatPr defaultRowHeight="11.25" x14ac:dyDescent="0.2"/>
  <cols>
    <col min="1" max="1" width="56.28515625" style="3" customWidth="1"/>
    <col min="2" max="2" width="9.140625" style="7" customWidth="1"/>
    <col min="3" max="3" width="17.7109375" style="3" customWidth="1"/>
    <col min="4" max="4" width="2.85546875" style="3" customWidth="1"/>
    <col min="5" max="5" width="56.28515625" style="3" customWidth="1"/>
    <col min="6" max="6" width="9.140625" style="3" customWidth="1"/>
    <col min="7" max="7" width="17.7109375" style="3" customWidth="1"/>
    <col min="8" max="8" width="60.5703125" style="3" customWidth="1"/>
    <col min="9" max="13" width="9.140625" style="3"/>
    <col min="14" max="14" width="7.85546875" style="3" customWidth="1"/>
    <col min="15" max="17" width="12.5703125" style="5" hidden="1" customWidth="1"/>
    <col min="18" max="18" width="12.5703125" style="6" hidden="1" customWidth="1"/>
    <col min="19" max="19" width="3.140625" style="6" hidden="1" customWidth="1"/>
    <col min="20" max="22" width="12.5703125" style="5" hidden="1" customWidth="1"/>
    <col min="23" max="23" width="12.5703125" style="6" hidden="1" customWidth="1"/>
    <col min="24" max="256" width="9.140625" style="3"/>
    <col min="257" max="257" width="56.28515625" style="3" customWidth="1"/>
    <col min="258" max="258" width="9.140625" style="3"/>
    <col min="259" max="259" width="17.7109375" style="3" customWidth="1"/>
    <col min="260" max="260" width="2.85546875" style="3" customWidth="1"/>
    <col min="261" max="261" width="56.28515625" style="3" customWidth="1"/>
    <col min="262" max="262" width="9.140625" style="3"/>
    <col min="263" max="263" width="17.7109375" style="3" customWidth="1"/>
    <col min="264" max="264" width="60.5703125" style="3" customWidth="1"/>
    <col min="265" max="269" width="9.140625" style="3"/>
    <col min="270" max="270" width="7.85546875" style="3" customWidth="1"/>
    <col min="271" max="279" width="0" style="3" hidden="1" customWidth="1"/>
    <col min="280" max="512" width="9.140625" style="3"/>
    <col min="513" max="513" width="56.28515625" style="3" customWidth="1"/>
    <col min="514" max="514" width="9.140625" style="3"/>
    <col min="515" max="515" width="17.7109375" style="3" customWidth="1"/>
    <col min="516" max="516" width="2.85546875" style="3" customWidth="1"/>
    <col min="517" max="517" width="56.28515625" style="3" customWidth="1"/>
    <col min="518" max="518" width="9.140625" style="3"/>
    <col min="519" max="519" width="17.7109375" style="3" customWidth="1"/>
    <col min="520" max="520" width="60.5703125" style="3" customWidth="1"/>
    <col min="521" max="525" width="9.140625" style="3"/>
    <col min="526" max="526" width="7.85546875" style="3" customWidth="1"/>
    <col min="527" max="535" width="0" style="3" hidden="1" customWidth="1"/>
    <col min="536" max="768" width="9.140625" style="3"/>
    <col min="769" max="769" width="56.28515625" style="3" customWidth="1"/>
    <col min="770" max="770" width="9.140625" style="3"/>
    <col min="771" max="771" width="17.7109375" style="3" customWidth="1"/>
    <col min="772" max="772" width="2.85546875" style="3" customWidth="1"/>
    <col min="773" max="773" width="56.28515625" style="3" customWidth="1"/>
    <col min="774" max="774" width="9.140625" style="3"/>
    <col min="775" max="775" width="17.7109375" style="3" customWidth="1"/>
    <col min="776" max="776" width="60.5703125" style="3" customWidth="1"/>
    <col min="777" max="781" width="9.140625" style="3"/>
    <col min="782" max="782" width="7.85546875" style="3" customWidth="1"/>
    <col min="783" max="791" width="0" style="3" hidden="1" customWidth="1"/>
    <col min="792" max="1024" width="9.140625" style="3"/>
    <col min="1025" max="1025" width="56.28515625" style="3" customWidth="1"/>
    <col min="1026" max="1026" width="9.140625" style="3"/>
    <col min="1027" max="1027" width="17.7109375" style="3" customWidth="1"/>
    <col min="1028" max="1028" width="2.85546875" style="3" customWidth="1"/>
    <col min="1029" max="1029" width="56.28515625" style="3" customWidth="1"/>
    <col min="1030" max="1030" width="9.140625" style="3"/>
    <col min="1031" max="1031" width="17.7109375" style="3" customWidth="1"/>
    <col min="1032" max="1032" width="60.5703125" style="3" customWidth="1"/>
    <col min="1033" max="1037" width="9.140625" style="3"/>
    <col min="1038" max="1038" width="7.85546875" style="3" customWidth="1"/>
    <col min="1039" max="1047" width="0" style="3" hidden="1" customWidth="1"/>
    <col min="1048" max="1280" width="9.140625" style="3"/>
    <col min="1281" max="1281" width="56.28515625" style="3" customWidth="1"/>
    <col min="1282" max="1282" width="9.140625" style="3"/>
    <col min="1283" max="1283" width="17.7109375" style="3" customWidth="1"/>
    <col min="1284" max="1284" width="2.85546875" style="3" customWidth="1"/>
    <col min="1285" max="1285" width="56.28515625" style="3" customWidth="1"/>
    <col min="1286" max="1286" width="9.140625" style="3"/>
    <col min="1287" max="1287" width="17.7109375" style="3" customWidth="1"/>
    <col min="1288" max="1288" width="60.5703125" style="3" customWidth="1"/>
    <col min="1289" max="1293" width="9.140625" style="3"/>
    <col min="1294" max="1294" width="7.85546875" style="3" customWidth="1"/>
    <col min="1295" max="1303" width="0" style="3" hidden="1" customWidth="1"/>
    <col min="1304" max="1536" width="9.140625" style="3"/>
    <col min="1537" max="1537" width="56.28515625" style="3" customWidth="1"/>
    <col min="1538" max="1538" width="9.140625" style="3"/>
    <col min="1539" max="1539" width="17.7109375" style="3" customWidth="1"/>
    <col min="1540" max="1540" width="2.85546875" style="3" customWidth="1"/>
    <col min="1541" max="1541" width="56.28515625" style="3" customWidth="1"/>
    <col min="1542" max="1542" width="9.140625" style="3"/>
    <col min="1543" max="1543" width="17.7109375" style="3" customWidth="1"/>
    <col min="1544" max="1544" width="60.5703125" style="3" customWidth="1"/>
    <col min="1545" max="1549" width="9.140625" style="3"/>
    <col min="1550" max="1550" width="7.85546875" style="3" customWidth="1"/>
    <col min="1551" max="1559" width="0" style="3" hidden="1" customWidth="1"/>
    <col min="1560" max="1792" width="9.140625" style="3"/>
    <col min="1793" max="1793" width="56.28515625" style="3" customWidth="1"/>
    <col min="1794" max="1794" width="9.140625" style="3"/>
    <col min="1795" max="1795" width="17.7109375" style="3" customWidth="1"/>
    <col min="1796" max="1796" width="2.85546875" style="3" customWidth="1"/>
    <col min="1797" max="1797" width="56.28515625" style="3" customWidth="1"/>
    <col min="1798" max="1798" width="9.140625" style="3"/>
    <col min="1799" max="1799" width="17.7109375" style="3" customWidth="1"/>
    <col min="1800" max="1800" width="60.5703125" style="3" customWidth="1"/>
    <col min="1801" max="1805" width="9.140625" style="3"/>
    <col min="1806" max="1806" width="7.85546875" style="3" customWidth="1"/>
    <col min="1807" max="1815" width="0" style="3" hidden="1" customWidth="1"/>
    <col min="1816" max="2048" width="9.140625" style="3"/>
    <col min="2049" max="2049" width="56.28515625" style="3" customWidth="1"/>
    <col min="2050" max="2050" width="9.140625" style="3"/>
    <col min="2051" max="2051" width="17.7109375" style="3" customWidth="1"/>
    <col min="2052" max="2052" width="2.85546875" style="3" customWidth="1"/>
    <col min="2053" max="2053" width="56.28515625" style="3" customWidth="1"/>
    <col min="2054" max="2054" width="9.140625" style="3"/>
    <col min="2055" max="2055" width="17.7109375" style="3" customWidth="1"/>
    <col min="2056" max="2056" width="60.5703125" style="3" customWidth="1"/>
    <col min="2057" max="2061" width="9.140625" style="3"/>
    <col min="2062" max="2062" width="7.85546875" style="3" customWidth="1"/>
    <col min="2063" max="2071" width="0" style="3" hidden="1" customWidth="1"/>
    <col min="2072" max="2304" width="9.140625" style="3"/>
    <col min="2305" max="2305" width="56.28515625" style="3" customWidth="1"/>
    <col min="2306" max="2306" width="9.140625" style="3"/>
    <col min="2307" max="2307" width="17.7109375" style="3" customWidth="1"/>
    <col min="2308" max="2308" width="2.85546875" style="3" customWidth="1"/>
    <col min="2309" max="2309" width="56.28515625" style="3" customWidth="1"/>
    <col min="2310" max="2310" width="9.140625" style="3"/>
    <col min="2311" max="2311" width="17.7109375" style="3" customWidth="1"/>
    <col min="2312" max="2312" width="60.5703125" style="3" customWidth="1"/>
    <col min="2313" max="2317" width="9.140625" style="3"/>
    <col min="2318" max="2318" width="7.85546875" style="3" customWidth="1"/>
    <col min="2319" max="2327" width="0" style="3" hidden="1" customWidth="1"/>
    <col min="2328" max="2560" width="9.140625" style="3"/>
    <col min="2561" max="2561" width="56.28515625" style="3" customWidth="1"/>
    <col min="2562" max="2562" width="9.140625" style="3"/>
    <col min="2563" max="2563" width="17.7109375" style="3" customWidth="1"/>
    <col min="2564" max="2564" width="2.85546875" style="3" customWidth="1"/>
    <col min="2565" max="2565" width="56.28515625" style="3" customWidth="1"/>
    <col min="2566" max="2566" width="9.140625" style="3"/>
    <col min="2567" max="2567" width="17.7109375" style="3" customWidth="1"/>
    <col min="2568" max="2568" width="60.5703125" style="3" customWidth="1"/>
    <col min="2569" max="2573" width="9.140625" style="3"/>
    <col min="2574" max="2574" width="7.85546875" style="3" customWidth="1"/>
    <col min="2575" max="2583" width="0" style="3" hidden="1" customWidth="1"/>
    <col min="2584" max="2816" width="9.140625" style="3"/>
    <col min="2817" max="2817" width="56.28515625" style="3" customWidth="1"/>
    <col min="2818" max="2818" width="9.140625" style="3"/>
    <col min="2819" max="2819" width="17.7109375" style="3" customWidth="1"/>
    <col min="2820" max="2820" width="2.85546875" style="3" customWidth="1"/>
    <col min="2821" max="2821" width="56.28515625" style="3" customWidth="1"/>
    <col min="2822" max="2822" width="9.140625" style="3"/>
    <col min="2823" max="2823" width="17.7109375" style="3" customWidth="1"/>
    <col min="2824" max="2824" width="60.5703125" style="3" customWidth="1"/>
    <col min="2825" max="2829" width="9.140625" style="3"/>
    <col min="2830" max="2830" width="7.85546875" style="3" customWidth="1"/>
    <col min="2831" max="2839" width="0" style="3" hidden="1" customWidth="1"/>
    <col min="2840" max="3072" width="9.140625" style="3"/>
    <col min="3073" max="3073" width="56.28515625" style="3" customWidth="1"/>
    <col min="3074" max="3074" width="9.140625" style="3"/>
    <col min="3075" max="3075" width="17.7109375" style="3" customWidth="1"/>
    <col min="3076" max="3076" width="2.85546875" style="3" customWidth="1"/>
    <col min="3077" max="3077" width="56.28515625" style="3" customWidth="1"/>
    <col min="3078" max="3078" width="9.140625" style="3"/>
    <col min="3079" max="3079" width="17.7109375" style="3" customWidth="1"/>
    <col min="3080" max="3080" width="60.5703125" style="3" customWidth="1"/>
    <col min="3081" max="3085" width="9.140625" style="3"/>
    <col min="3086" max="3086" width="7.85546875" style="3" customWidth="1"/>
    <col min="3087" max="3095" width="0" style="3" hidden="1" customWidth="1"/>
    <col min="3096" max="3328" width="9.140625" style="3"/>
    <col min="3329" max="3329" width="56.28515625" style="3" customWidth="1"/>
    <col min="3330" max="3330" width="9.140625" style="3"/>
    <col min="3331" max="3331" width="17.7109375" style="3" customWidth="1"/>
    <col min="3332" max="3332" width="2.85546875" style="3" customWidth="1"/>
    <col min="3333" max="3333" width="56.28515625" style="3" customWidth="1"/>
    <col min="3334" max="3334" width="9.140625" style="3"/>
    <col min="3335" max="3335" width="17.7109375" style="3" customWidth="1"/>
    <col min="3336" max="3336" width="60.5703125" style="3" customWidth="1"/>
    <col min="3337" max="3341" width="9.140625" style="3"/>
    <col min="3342" max="3342" width="7.85546875" style="3" customWidth="1"/>
    <col min="3343" max="3351" width="0" style="3" hidden="1" customWidth="1"/>
    <col min="3352" max="3584" width="9.140625" style="3"/>
    <col min="3585" max="3585" width="56.28515625" style="3" customWidth="1"/>
    <col min="3586" max="3586" width="9.140625" style="3"/>
    <col min="3587" max="3587" width="17.7109375" style="3" customWidth="1"/>
    <col min="3588" max="3588" width="2.85546875" style="3" customWidth="1"/>
    <col min="3589" max="3589" width="56.28515625" style="3" customWidth="1"/>
    <col min="3590" max="3590" width="9.140625" style="3"/>
    <col min="3591" max="3591" width="17.7109375" style="3" customWidth="1"/>
    <col min="3592" max="3592" width="60.5703125" style="3" customWidth="1"/>
    <col min="3593" max="3597" width="9.140625" style="3"/>
    <col min="3598" max="3598" width="7.85546875" style="3" customWidth="1"/>
    <col min="3599" max="3607" width="0" style="3" hidden="1" customWidth="1"/>
    <col min="3608" max="3840" width="9.140625" style="3"/>
    <col min="3841" max="3841" width="56.28515625" style="3" customWidth="1"/>
    <col min="3842" max="3842" width="9.140625" style="3"/>
    <col min="3843" max="3843" width="17.7109375" style="3" customWidth="1"/>
    <col min="3844" max="3844" width="2.85546875" style="3" customWidth="1"/>
    <col min="3845" max="3845" width="56.28515625" style="3" customWidth="1"/>
    <col min="3846" max="3846" width="9.140625" style="3"/>
    <col min="3847" max="3847" width="17.7109375" style="3" customWidth="1"/>
    <col min="3848" max="3848" width="60.5703125" style="3" customWidth="1"/>
    <col min="3849" max="3853" width="9.140625" style="3"/>
    <col min="3854" max="3854" width="7.85546875" style="3" customWidth="1"/>
    <col min="3855" max="3863" width="0" style="3" hidden="1" customWidth="1"/>
    <col min="3864" max="4096" width="9.140625" style="3"/>
    <col min="4097" max="4097" width="56.28515625" style="3" customWidth="1"/>
    <col min="4098" max="4098" width="9.140625" style="3"/>
    <col min="4099" max="4099" width="17.7109375" style="3" customWidth="1"/>
    <col min="4100" max="4100" width="2.85546875" style="3" customWidth="1"/>
    <col min="4101" max="4101" width="56.28515625" style="3" customWidth="1"/>
    <col min="4102" max="4102" width="9.140625" style="3"/>
    <col min="4103" max="4103" width="17.7109375" style="3" customWidth="1"/>
    <col min="4104" max="4104" width="60.5703125" style="3" customWidth="1"/>
    <col min="4105" max="4109" width="9.140625" style="3"/>
    <col min="4110" max="4110" width="7.85546875" style="3" customWidth="1"/>
    <col min="4111" max="4119" width="0" style="3" hidden="1" customWidth="1"/>
    <col min="4120" max="4352" width="9.140625" style="3"/>
    <col min="4353" max="4353" width="56.28515625" style="3" customWidth="1"/>
    <col min="4354" max="4354" width="9.140625" style="3"/>
    <col min="4355" max="4355" width="17.7109375" style="3" customWidth="1"/>
    <col min="4356" max="4356" width="2.85546875" style="3" customWidth="1"/>
    <col min="4357" max="4357" width="56.28515625" style="3" customWidth="1"/>
    <col min="4358" max="4358" width="9.140625" style="3"/>
    <col min="4359" max="4359" width="17.7109375" style="3" customWidth="1"/>
    <col min="4360" max="4360" width="60.5703125" style="3" customWidth="1"/>
    <col min="4361" max="4365" width="9.140625" style="3"/>
    <col min="4366" max="4366" width="7.85546875" style="3" customWidth="1"/>
    <col min="4367" max="4375" width="0" style="3" hidden="1" customWidth="1"/>
    <col min="4376" max="4608" width="9.140625" style="3"/>
    <col min="4609" max="4609" width="56.28515625" style="3" customWidth="1"/>
    <col min="4610" max="4610" width="9.140625" style="3"/>
    <col min="4611" max="4611" width="17.7109375" style="3" customWidth="1"/>
    <col min="4612" max="4612" width="2.85546875" style="3" customWidth="1"/>
    <col min="4613" max="4613" width="56.28515625" style="3" customWidth="1"/>
    <col min="4614" max="4614" width="9.140625" style="3"/>
    <col min="4615" max="4615" width="17.7109375" style="3" customWidth="1"/>
    <col min="4616" max="4616" width="60.5703125" style="3" customWidth="1"/>
    <col min="4617" max="4621" width="9.140625" style="3"/>
    <col min="4622" max="4622" width="7.85546875" style="3" customWidth="1"/>
    <col min="4623" max="4631" width="0" style="3" hidden="1" customWidth="1"/>
    <col min="4632" max="4864" width="9.140625" style="3"/>
    <col min="4865" max="4865" width="56.28515625" style="3" customWidth="1"/>
    <col min="4866" max="4866" width="9.140625" style="3"/>
    <col min="4867" max="4867" width="17.7109375" style="3" customWidth="1"/>
    <col min="4868" max="4868" width="2.85546875" style="3" customWidth="1"/>
    <col min="4869" max="4869" width="56.28515625" style="3" customWidth="1"/>
    <col min="4870" max="4870" width="9.140625" style="3"/>
    <col min="4871" max="4871" width="17.7109375" style="3" customWidth="1"/>
    <col min="4872" max="4872" width="60.5703125" style="3" customWidth="1"/>
    <col min="4873" max="4877" width="9.140625" style="3"/>
    <col min="4878" max="4878" width="7.85546875" style="3" customWidth="1"/>
    <col min="4879" max="4887" width="0" style="3" hidden="1" customWidth="1"/>
    <col min="4888" max="5120" width="9.140625" style="3"/>
    <col min="5121" max="5121" width="56.28515625" style="3" customWidth="1"/>
    <col min="5122" max="5122" width="9.140625" style="3"/>
    <col min="5123" max="5123" width="17.7109375" style="3" customWidth="1"/>
    <col min="5124" max="5124" width="2.85546875" style="3" customWidth="1"/>
    <col min="5125" max="5125" width="56.28515625" style="3" customWidth="1"/>
    <col min="5126" max="5126" width="9.140625" style="3"/>
    <col min="5127" max="5127" width="17.7109375" style="3" customWidth="1"/>
    <col min="5128" max="5128" width="60.5703125" style="3" customWidth="1"/>
    <col min="5129" max="5133" width="9.140625" style="3"/>
    <col min="5134" max="5134" width="7.85546875" style="3" customWidth="1"/>
    <col min="5135" max="5143" width="0" style="3" hidden="1" customWidth="1"/>
    <col min="5144" max="5376" width="9.140625" style="3"/>
    <col min="5377" max="5377" width="56.28515625" style="3" customWidth="1"/>
    <col min="5378" max="5378" width="9.140625" style="3"/>
    <col min="5379" max="5379" width="17.7109375" style="3" customWidth="1"/>
    <col min="5380" max="5380" width="2.85546875" style="3" customWidth="1"/>
    <col min="5381" max="5381" width="56.28515625" style="3" customWidth="1"/>
    <col min="5382" max="5382" width="9.140625" style="3"/>
    <col min="5383" max="5383" width="17.7109375" style="3" customWidth="1"/>
    <col min="5384" max="5384" width="60.5703125" style="3" customWidth="1"/>
    <col min="5385" max="5389" width="9.140625" style="3"/>
    <col min="5390" max="5390" width="7.85546875" style="3" customWidth="1"/>
    <col min="5391" max="5399" width="0" style="3" hidden="1" customWidth="1"/>
    <col min="5400" max="5632" width="9.140625" style="3"/>
    <col min="5633" max="5633" width="56.28515625" style="3" customWidth="1"/>
    <col min="5634" max="5634" width="9.140625" style="3"/>
    <col min="5635" max="5635" width="17.7109375" style="3" customWidth="1"/>
    <col min="5636" max="5636" width="2.85546875" style="3" customWidth="1"/>
    <col min="5637" max="5637" width="56.28515625" style="3" customWidth="1"/>
    <col min="5638" max="5638" width="9.140625" style="3"/>
    <col min="5639" max="5639" width="17.7109375" style="3" customWidth="1"/>
    <col min="5640" max="5640" width="60.5703125" style="3" customWidth="1"/>
    <col min="5641" max="5645" width="9.140625" style="3"/>
    <col min="5646" max="5646" width="7.85546875" style="3" customWidth="1"/>
    <col min="5647" max="5655" width="0" style="3" hidden="1" customWidth="1"/>
    <col min="5656" max="5888" width="9.140625" style="3"/>
    <col min="5889" max="5889" width="56.28515625" style="3" customWidth="1"/>
    <col min="5890" max="5890" width="9.140625" style="3"/>
    <col min="5891" max="5891" width="17.7109375" style="3" customWidth="1"/>
    <col min="5892" max="5892" width="2.85546875" style="3" customWidth="1"/>
    <col min="5893" max="5893" width="56.28515625" style="3" customWidth="1"/>
    <col min="5894" max="5894" width="9.140625" style="3"/>
    <col min="5895" max="5895" width="17.7109375" style="3" customWidth="1"/>
    <col min="5896" max="5896" width="60.5703125" style="3" customWidth="1"/>
    <col min="5897" max="5901" width="9.140625" style="3"/>
    <col min="5902" max="5902" width="7.85546875" style="3" customWidth="1"/>
    <col min="5903" max="5911" width="0" style="3" hidden="1" customWidth="1"/>
    <col min="5912" max="6144" width="9.140625" style="3"/>
    <col min="6145" max="6145" width="56.28515625" style="3" customWidth="1"/>
    <col min="6146" max="6146" width="9.140625" style="3"/>
    <col min="6147" max="6147" width="17.7109375" style="3" customWidth="1"/>
    <col min="6148" max="6148" width="2.85546875" style="3" customWidth="1"/>
    <col min="6149" max="6149" width="56.28515625" style="3" customWidth="1"/>
    <col min="6150" max="6150" width="9.140625" style="3"/>
    <col min="6151" max="6151" width="17.7109375" style="3" customWidth="1"/>
    <col min="6152" max="6152" width="60.5703125" style="3" customWidth="1"/>
    <col min="6153" max="6157" width="9.140625" style="3"/>
    <col min="6158" max="6158" width="7.85546875" style="3" customWidth="1"/>
    <col min="6159" max="6167" width="0" style="3" hidden="1" customWidth="1"/>
    <col min="6168" max="6400" width="9.140625" style="3"/>
    <col min="6401" max="6401" width="56.28515625" style="3" customWidth="1"/>
    <col min="6402" max="6402" width="9.140625" style="3"/>
    <col min="6403" max="6403" width="17.7109375" style="3" customWidth="1"/>
    <col min="6404" max="6404" width="2.85546875" style="3" customWidth="1"/>
    <col min="6405" max="6405" width="56.28515625" style="3" customWidth="1"/>
    <col min="6406" max="6406" width="9.140625" style="3"/>
    <col min="6407" max="6407" width="17.7109375" style="3" customWidth="1"/>
    <col min="6408" max="6408" width="60.5703125" style="3" customWidth="1"/>
    <col min="6409" max="6413" width="9.140625" style="3"/>
    <col min="6414" max="6414" width="7.85546875" style="3" customWidth="1"/>
    <col min="6415" max="6423" width="0" style="3" hidden="1" customWidth="1"/>
    <col min="6424" max="6656" width="9.140625" style="3"/>
    <col min="6657" max="6657" width="56.28515625" style="3" customWidth="1"/>
    <col min="6658" max="6658" width="9.140625" style="3"/>
    <col min="6659" max="6659" width="17.7109375" style="3" customWidth="1"/>
    <col min="6660" max="6660" width="2.85546875" style="3" customWidth="1"/>
    <col min="6661" max="6661" width="56.28515625" style="3" customWidth="1"/>
    <col min="6662" max="6662" width="9.140625" style="3"/>
    <col min="6663" max="6663" width="17.7109375" style="3" customWidth="1"/>
    <col min="6664" max="6664" width="60.5703125" style="3" customWidth="1"/>
    <col min="6665" max="6669" width="9.140625" style="3"/>
    <col min="6670" max="6670" width="7.85546875" style="3" customWidth="1"/>
    <col min="6671" max="6679" width="0" style="3" hidden="1" customWidth="1"/>
    <col min="6680" max="6912" width="9.140625" style="3"/>
    <col min="6913" max="6913" width="56.28515625" style="3" customWidth="1"/>
    <col min="6914" max="6914" width="9.140625" style="3"/>
    <col min="6915" max="6915" width="17.7109375" style="3" customWidth="1"/>
    <col min="6916" max="6916" width="2.85546875" style="3" customWidth="1"/>
    <col min="6917" max="6917" width="56.28515625" style="3" customWidth="1"/>
    <col min="6918" max="6918" width="9.140625" style="3"/>
    <col min="6919" max="6919" width="17.7109375" style="3" customWidth="1"/>
    <col min="6920" max="6920" width="60.5703125" style="3" customWidth="1"/>
    <col min="6921" max="6925" width="9.140625" style="3"/>
    <col min="6926" max="6926" width="7.85546875" style="3" customWidth="1"/>
    <col min="6927" max="6935" width="0" style="3" hidden="1" customWidth="1"/>
    <col min="6936" max="7168" width="9.140625" style="3"/>
    <col min="7169" max="7169" width="56.28515625" style="3" customWidth="1"/>
    <col min="7170" max="7170" width="9.140625" style="3"/>
    <col min="7171" max="7171" width="17.7109375" style="3" customWidth="1"/>
    <col min="7172" max="7172" width="2.85546875" style="3" customWidth="1"/>
    <col min="7173" max="7173" width="56.28515625" style="3" customWidth="1"/>
    <col min="7174" max="7174" width="9.140625" style="3"/>
    <col min="7175" max="7175" width="17.7109375" style="3" customWidth="1"/>
    <col min="7176" max="7176" width="60.5703125" style="3" customWidth="1"/>
    <col min="7177" max="7181" width="9.140625" style="3"/>
    <col min="7182" max="7182" width="7.85546875" style="3" customWidth="1"/>
    <col min="7183" max="7191" width="0" style="3" hidden="1" customWidth="1"/>
    <col min="7192" max="7424" width="9.140625" style="3"/>
    <col min="7425" max="7425" width="56.28515625" style="3" customWidth="1"/>
    <col min="7426" max="7426" width="9.140625" style="3"/>
    <col min="7427" max="7427" width="17.7109375" style="3" customWidth="1"/>
    <col min="7428" max="7428" width="2.85546875" style="3" customWidth="1"/>
    <col min="7429" max="7429" width="56.28515625" style="3" customWidth="1"/>
    <col min="7430" max="7430" width="9.140625" style="3"/>
    <col min="7431" max="7431" width="17.7109375" style="3" customWidth="1"/>
    <col min="7432" max="7432" width="60.5703125" style="3" customWidth="1"/>
    <col min="7433" max="7437" width="9.140625" style="3"/>
    <col min="7438" max="7438" width="7.85546875" style="3" customWidth="1"/>
    <col min="7439" max="7447" width="0" style="3" hidden="1" customWidth="1"/>
    <col min="7448" max="7680" width="9.140625" style="3"/>
    <col min="7681" max="7681" width="56.28515625" style="3" customWidth="1"/>
    <col min="7682" max="7682" width="9.140625" style="3"/>
    <col min="7683" max="7683" width="17.7109375" style="3" customWidth="1"/>
    <col min="7684" max="7684" width="2.85546875" style="3" customWidth="1"/>
    <col min="7685" max="7685" width="56.28515625" style="3" customWidth="1"/>
    <col min="7686" max="7686" width="9.140625" style="3"/>
    <col min="7687" max="7687" width="17.7109375" style="3" customWidth="1"/>
    <col min="7688" max="7688" width="60.5703125" style="3" customWidth="1"/>
    <col min="7689" max="7693" width="9.140625" style="3"/>
    <col min="7694" max="7694" width="7.85546875" style="3" customWidth="1"/>
    <col min="7695" max="7703" width="0" style="3" hidden="1" customWidth="1"/>
    <col min="7704" max="7936" width="9.140625" style="3"/>
    <col min="7937" max="7937" width="56.28515625" style="3" customWidth="1"/>
    <col min="7938" max="7938" width="9.140625" style="3"/>
    <col min="7939" max="7939" width="17.7109375" style="3" customWidth="1"/>
    <col min="7940" max="7940" width="2.85546875" style="3" customWidth="1"/>
    <col min="7941" max="7941" width="56.28515625" style="3" customWidth="1"/>
    <col min="7942" max="7942" width="9.140625" style="3"/>
    <col min="7943" max="7943" width="17.7109375" style="3" customWidth="1"/>
    <col min="7944" max="7944" width="60.5703125" style="3" customWidth="1"/>
    <col min="7945" max="7949" width="9.140625" style="3"/>
    <col min="7950" max="7950" width="7.85546875" style="3" customWidth="1"/>
    <col min="7951" max="7959" width="0" style="3" hidden="1" customWidth="1"/>
    <col min="7960" max="8192" width="9.140625" style="3"/>
    <col min="8193" max="8193" width="56.28515625" style="3" customWidth="1"/>
    <col min="8194" max="8194" width="9.140625" style="3"/>
    <col min="8195" max="8195" width="17.7109375" style="3" customWidth="1"/>
    <col min="8196" max="8196" width="2.85546875" style="3" customWidth="1"/>
    <col min="8197" max="8197" width="56.28515625" style="3" customWidth="1"/>
    <col min="8198" max="8198" width="9.140625" style="3"/>
    <col min="8199" max="8199" width="17.7109375" style="3" customWidth="1"/>
    <col min="8200" max="8200" width="60.5703125" style="3" customWidth="1"/>
    <col min="8201" max="8205" width="9.140625" style="3"/>
    <col min="8206" max="8206" width="7.85546875" style="3" customWidth="1"/>
    <col min="8207" max="8215" width="0" style="3" hidden="1" customWidth="1"/>
    <col min="8216" max="8448" width="9.140625" style="3"/>
    <col min="8449" max="8449" width="56.28515625" style="3" customWidth="1"/>
    <col min="8450" max="8450" width="9.140625" style="3"/>
    <col min="8451" max="8451" width="17.7109375" style="3" customWidth="1"/>
    <col min="8452" max="8452" width="2.85546875" style="3" customWidth="1"/>
    <col min="8453" max="8453" width="56.28515625" style="3" customWidth="1"/>
    <col min="8454" max="8454" width="9.140625" style="3"/>
    <col min="8455" max="8455" width="17.7109375" style="3" customWidth="1"/>
    <col min="8456" max="8456" width="60.5703125" style="3" customWidth="1"/>
    <col min="8457" max="8461" width="9.140625" style="3"/>
    <col min="8462" max="8462" width="7.85546875" style="3" customWidth="1"/>
    <col min="8463" max="8471" width="0" style="3" hidden="1" customWidth="1"/>
    <col min="8472" max="8704" width="9.140625" style="3"/>
    <col min="8705" max="8705" width="56.28515625" style="3" customWidth="1"/>
    <col min="8706" max="8706" width="9.140625" style="3"/>
    <col min="8707" max="8707" width="17.7109375" style="3" customWidth="1"/>
    <col min="8708" max="8708" width="2.85546875" style="3" customWidth="1"/>
    <col min="8709" max="8709" width="56.28515625" style="3" customWidth="1"/>
    <col min="8710" max="8710" width="9.140625" style="3"/>
    <col min="8711" max="8711" width="17.7109375" style="3" customWidth="1"/>
    <col min="8712" max="8712" width="60.5703125" style="3" customWidth="1"/>
    <col min="8713" max="8717" width="9.140625" style="3"/>
    <col min="8718" max="8718" width="7.85546875" style="3" customWidth="1"/>
    <col min="8719" max="8727" width="0" style="3" hidden="1" customWidth="1"/>
    <col min="8728" max="8960" width="9.140625" style="3"/>
    <col min="8961" max="8961" width="56.28515625" style="3" customWidth="1"/>
    <col min="8962" max="8962" width="9.140625" style="3"/>
    <col min="8963" max="8963" width="17.7109375" style="3" customWidth="1"/>
    <col min="8964" max="8964" width="2.85546875" style="3" customWidth="1"/>
    <col min="8965" max="8965" width="56.28515625" style="3" customWidth="1"/>
    <col min="8966" max="8966" width="9.140625" style="3"/>
    <col min="8967" max="8967" width="17.7109375" style="3" customWidth="1"/>
    <col min="8968" max="8968" width="60.5703125" style="3" customWidth="1"/>
    <col min="8969" max="8973" width="9.140625" style="3"/>
    <col min="8974" max="8974" width="7.85546875" style="3" customWidth="1"/>
    <col min="8975" max="8983" width="0" style="3" hidden="1" customWidth="1"/>
    <col min="8984" max="9216" width="9.140625" style="3"/>
    <col min="9217" max="9217" width="56.28515625" style="3" customWidth="1"/>
    <col min="9218" max="9218" width="9.140625" style="3"/>
    <col min="9219" max="9219" width="17.7109375" style="3" customWidth="1"/>
    <col min="9220" max="9220" width="2.85546875" style="3" customWidth="1"/>
    <col min="9221" max="9221" width="56.28515625" style="3" customWidth="1"/>
    <col min="9222" max="9222" width="9.140625" style="3"/>
    <col min="9223" max="9223" width="17.7109375" style="3" customWidth="1"/>
    <col min="9224" max="9224" width="60.5703125" style="3" customWidth="1"/>
    <col min="9225" max="9229" width="9.140625" style="3"/>
    <col min="9230" max="9230" width="7.85546875" style="3" customWidth="1"/>
    <col min="9231" max="9239" width="0" style="3" hidden="1" customWidth="1"/>
    <col min="9240" max="9472" width="9.140625" style="3"/>
    <col min="9473" max="9473" width="56.28515625" style="3" customWidth="1"/>
    <col min="9474" max="9474" width="9.140625" style="3"/>
    <col min="9475" max="9475" width="17.7109375" style="3" customWidth="1"/>
    <col min="9476" max="9476" width="2.85546875" style="3" customWidth="1"/>
    <col min="9477" max="9477" width="56.28515625" style="3" customWidth="1"/>
    <col min="9478" max="9478" width="9.140625" style="3"/>
    <col min="9479" max="9479" width="17.7109375" style="3" customWidth="1"/>
    <col min="9480" max="9480" width="60.5703125" style="3" customWidth="1"/>
    <col min="9481" max="9485" width="9.140625" style="3"/>
    <col min="9486" max="9486" width="7.85546875" style="3" customWidth="1"/>
    <col min="9487" max="9495" width="0" style="3" hidden="1" customWidth="1"/>
    <col min="9496" max="9728" width="9.140625" style="3"/>
    <col min="9729" max="9729" width="56.28515625" style="3" customWidth="1"/>
    <col min="9730" max="9730" width="9.140625" style="3"/>
    <col min="9731" max="9731" width="17.7109375" style="3" customWidth="1"/>
    <col min="9732" max="9732" width="2.85546875" style="3" customWidth="1"/>
    <col min="9733" max="9733" width="56.28515625" style="3" customWidth="1"/>
    <col min="9734" max="9734" width="9.140625" style="3"/>
    <col min="9735" max="9735" width="17.7109375" style="3" customWidth="1"/>
    <col min="9736" max="9736" width="60.5703125" style="3" customWidth="1"/>
    <col min="9737" max="9741" width="9.140625" style="3"/>
    <col min="9742" max="9742" width="7.85546875" style="3" customWidth="1"/>
    <col min="9743" max="9751" width="0" style="3" hidden="1" customWidth="1"/>
    <col min="9752" max="9984" width="9.140625" style="3"/>
    <col min="9985" max="9985" width="56.28515625" style="3" customWidth="1"/>
    <col min="9986" max="9986" width="9.140625" style="3"/>
    <col min="9987" max="9987" width="17.7109375" style="3" customWidth="1"/>
    <col min="9988" max="9988" width="2.85546875" style="3" customWidth="1"/>
    <col min="9989" max="9989" width="56.28515625" style="3" customWidth="1"/>
    <col min="9990" max="9990" width="9.140625" style="3"/>
    <col min="9991" max="9991" width="17.7109375" style="3" customWidth="1"/>
    <col min="9992" max="9992" width="60.5703125" style="3" customWidth="1"/>
    <col min="9993" max="9997" width="9.140625" style="3"/>
    <col min="9998" max="9998" width="7.85546875" style="3" customWidth="1"/>
    <col min="9999" max="10007" width="0" style="3" hidden="1" customWidth="1"/>
    <col min="10008" max="10240" width="9.140625" style="3"/>
    <col min="10241" max="10241" width="56.28515625" style="3" customWidth="1"/>
    <col min="10242" max="10242" width="9.140625" style="3"/>
    <col min="10243" max="10243" width="17.7109375" style="3" customWidth="1"/>
    <col min="10244" max="10244" width="2.85546875" style="3" customWidth="1"/>
    <col min="10245" max="10245" width="56.28515625" style="3" customWidth="1"/>
    <col min="10246" max="10246" width="9.140625" style="3"/>
    <col min="10247" max="10247" width="17.7109375" style="3" customWidth="1"/>
    <col min="10248" max="10248" width="60.5703125" style="3" customWidth="1"/>
    <col min="10249" max="10253" width="9.140625" style="3"/>
    <col min="10254" max="10254" width="7.85546875" style="3" customWidth="1"/>
    <col min="10255" max="10263" width="0" style="3" hidden="1" customWidth="1"/>
    <col min="10264" max="10496" width="9.140625" style="3"/>
    <col min="10497" max="10497" width="56.28515625" style="3" customWidth="1"/>
    <col min="10498" max="10498" width="9.140625" style="3"/>
    <col min="10499" max="10499" width="17.7109375" style="3" customWidth="1"/>
    <col min="10500" max="10500" width="2.85546875" style="3" customWidth="1"/>
    <col min="10501" max="10501" width="56.28515625" style="3" customWidth="1"/>
    <col min="10502" max="10502" width="9.140625" style="3"/>
    <col min="10503" max="10503" width="17.7109375" style="3" customWidth="1"/>
    <col min="10504" max="10504" width="60.5703125" style="3" customWidth="1"/>
    <col min="10505" max="10509" width="9.140625" style="3"/>
    <col min="10510" max="10510" width="7.85546875" style="3" customWidth="1"/>
    <col min="10511" max="10519" width="0" style="3" hidden="1" customWidth="1"/>
    <col min="10520" max="10752" width="9.140625" style="3"/>
    <col min="10753" max="10753" width="56.28515625" style="3" customWidth="1"/>
    <col min="10754" max="10754" width="9.140625" style="3"/>
    <col min="10755" max="10755" width="17.7109375" style="3" customWidth="1"/>
    <col min="10756" max="10756" width="2.85546875" style="3" customWidth="1"/>
    <col min="10757" max="10757" width="56.28515625" style="3" customWidth="1"/>
    <col min="10758" max="10758" width="9.140625" style="3"/>
    <col min="10759" max="10759" width="17.7109375" style="3" customWidth="1"/>
    <col min="10760" max="10760" width="60.5703125" style="3" customWidth="1"/>
    <col min="10761" max="10765" width="9.140625" style="3"/>
    <col min="10766" max="10766" width="7.85546875" style="3" customWidth="1"/>
    <col min="10767" max="10775" width="0" style="3" hidden="1" customWidth="1"/>
    <col min="10776" max="11008" width="9.140625" style="3"/>
    <col min="11009" max="11009" width="56.28515625" style="3" customWidth="1"/>
    <col min="11010" max="11010" width="9.140625" style="3"/>
    <col min="11011" max="11011" width="17.7109375" style="3" customWidth="1"/>
    <col min="11012" max="11012" width="2.85546875" style="3" customWidth="1"/>
    <col min="11013" max="11013" width="56.28515625" style="3" customWidth="1"/>
    <col min="11014" max="11014" width="9.140625" style="3"/>
    <col min="11015" max="11015" width="17.7109375" style="3" customWidth="1"/>
    <col min="11016" max="11016" width="60.5703125" style="3" customWidth="1"/>
    <col min="11017" max="11021" width="9.140625" style="3"/>
    <col min="11022" max="11022" width="7.85546875" style="3" customWidth="1"/>
    <col min="11023" max="11031" width="0" style="3" hidden="1" customWidth="1"/>
    <col min="11032" max="11264" width="9.140625" style="3"/>
    <col min="11265" max="11265" width="56.28515625" style="3" customWidth="1"/>
    <col min="11266" max="11266" width="9.140625" style="3"/>
    <col min="11267" max="11267" width="17.7109375" style="3" customWidth="1"/>
    <col min="11268" max="11268" width="2.85546875" style="3" customWidth="1"/>
    <col min="11269" max="11269" width="56.28515625" style="3" customWidth="1"/>
    <col min="11270" max="11270" width="9.140625" style="3"/>
    <col min="11271" max="11271" width="17.7109375" style="3" customWidth="1"/>
    <col min="11272" max="11272" width="60.5703125" style="3" customWidth="1"/>
    <col min="11273" max="11277" width="9.140625" style="3"/>
    <col min="11278" max="11278" width="7.85546875" style="3" customWidth="1"/>
    <col min="11279" max="11287" width="0" style="3" hidden="1" customWidth="1"/>
    <col min="11288" max="11520" width="9.140625" style="3"/>
    <col min="11521" max="11521" width="56.28515625" style="3" customWidth="1"/>
    <col min="11522" max="11522" width="9.140625" style="3"/>
    <col min="11523" max="11523" width="17.7109375" style="3" customWidth="1"/>
    <col min="11524" max="11524" width="2.85546875" style="3" customWidth="1"/>
    <col min="11525" max="11525" width="56.28515625" style="3" customWidth="1"/>
    <col min="11526" max="11526" width="9.140625" style="3"/>
    <col min="11527" max="11527" width="17.7109375" style="3" customWidth="1"/>
    <col min="11528" max="11528" width="60.5703125" style="3" customWidth="1"/>
    <col min="11529" max="11533" width="9.140625" style="3"/>
    <col min="11534" max="11534" width="7.85546875" style="3" customWidth="1"/>
    <col min="11535" max="11543" width="0" style="3" hidden="1" customWidth="1"/>
    <col min="11544" max="11776" width="9.140625" style="3"/>
    <col min="11777" max="11777" width="56.28515625" style="3" customWidth="1"/>
    <col min="11778" max="11778" width="9.140625" style="3"/>
    <col min="11779" max="11779" width="17.7109375" style="3" customWidth="1"/>
    <col min="11780" max="11780" width="2.85546875" style="3" customWidth="1"/>
    <col min="11781" max="11781" width="56.28515625" style="3" customWidth="1"/>
    <col min="11782" max="11782" width="9.140625" style="3"/>
    <col min="11783" max="11783" width="17.7109375" style="3" customWidth="1"/>
    <col min="11784" max="11784" width="60.5703125" style="3" customWidth="1"/>
    <col min="11785" max="11789" width="9.140625" style="3"/>
    <col min="11790" max="11790" width="7.85546875" style="3" customWidth="1"/>
    <col min="11791" max="11799" width="0" style="3" hidden="1" customWidth="1"/>
    <col min="11800" max="12032" width="9.140625" style="3"/>
    <col min="12033" max="12033" width="56.28515625" style="3" customWidth="1"/>
    <col min="12034" max="12034" width="9.140625" style="3"/>
    <col min="12035" max="12035" width="17.7109375" style="3" customWidth="1"/>
    <col min="12036" max="12036" width="2.85546875" style="3" customWidth="1"/>
    <col min="12037" max="12037" width="56.28515625" style="3" customWidth="1"/>
    <col min="12038" max="12038" width="9.140625" style="3"/>
    <col min="12039" max="12039" width="17.7109375" style="3" customWidth="1"/>
    <col min="12040" max="12040" width="60.5703125" style="3" customWidth="1"/>
    <col min="12041" max="12045" width="9.140625" style="3"/>
    <col min="12046" max="12046" width="7.85546875" style="3" customWidth="1"/>
    <col min="12047" max="12055" width="0" style="3" hidden="1" customWidth="1"/>
    <col min="12056" max="12288" width="9.140625" style="3"/>
    <col min="12289" max="12289" width="56.28515625" style="3" customWidth="1"/>
    <col min="12290" max="12290" width="9.140625" style="3"/>
    <col min="12291" max="12291" width="17.7109375" style="3" customWidth="1"/>
    <col min="12292" max="12292" width="2.85546875" style="3" customWidth="1"/>
    <col min="12293" max="12293" width="56.28515625" style="3" customWidth="1"/>
    <col min="12294" max="12294" width="9.140625" style="3"/>
    <col min="12295" max="12295" width="17.7109375" style="3" customWidth="1"/>
    <col min="12296" max="12296" width="60.5703125" style="3" customWidth="1"/>
    <col min="12297" max="12301" width="9.140625" style="3"/>
    <col min="12302" max="12302" width="7.85546875" style="3" customWidth="1"/>
    <col min="12303" max="12311" width="0" style="3" hidden="1" customWidth="1"/>
    <col min="12312" max="12544" width="9.140625" style="3"/>
    <col min="12545" max="12545" width="56.28515625" style="3" customWidth="1"/>
    <col min="12546" max="12546" width="9.140625" style="3"/>
    <col min="12547" max="12547" width="17.7109375" style="3" customWidth="1"/>
    <col min="12548" max="12548" width="2.85546875" style="3" customWidth="1"/>
    <col min="12549" max="12549" width="56.28515625" style="3" customWidth="1"/>
    <col min="12550" max="12550" width="9.140625" style="3"/>
    <col min="12551" max="12551" width="17.7109375" style="3" customWidth="1"/>
    <col min="12552" max="12552" width="60.5703125" style="3" customWidth="1"/>
    <col min="12553" max="12557" width="9.140625" style="3"/>
    <col min="12558" max="12558" width="7.85546875" style="3" customWidth="1"/>
    <col min="12559" max="12567" width="0" style="3" hidden="1" customWidth="1"/>
    <col min="12568" max="12800" width="9.140625" style="3"/>
    <col min="12801" max="12801" width="56.28515625" style="3" customWidth="1"/>
    <col min="12802" max="12802" width="9.140625" style="3"/>
    <col min="12803" max="12803" width="17.7109375" style="3" customWidth="1"/>
    <col min="12804" max="12804" width="2.85546875" style="3" customWidth="1"/>
    <col min="12805" max="12805" width="56.28515625" style="3" customWidth="1"/>
    <col min="12806" max="12806" width="9.140625" style="3"/>
    <col min="12807" max="12807" width="17.7109375" style="3" customWidth="1"/>
    <col min="12808" max="12808" width="60.5703125" style="3" customWidth="1"/>
    <col min="12809" max="12813" width="9.140625" style="3"/>
    <col min="12814" max="12814" width="7.85546875" style="3" customWidth="1"/>
    <col min="12815" max="12823" width="0" style="3" hidden="1" customWidth="1"/>
    <col min="12824" max="13056" width="9.140625" style="3"/>
    <col min="13057" max="13057" width="56.28515625" style="3" customWidth="1"/>
    <col min="13058" max="13058" width="9.140625" style="3"/>
    <col min="13059" max="13059" width="17.7109375" style="3" customWidth="1"/>
    <col min="13060" max="13060" width="2.85546875" style="3" customWidth="1"/>
    <col min="13061" max="13061" width="56.28515625" style="3" customWidth="1"/>
    <col min="13062" max="13062" width="9.140625" style="3"/>
    <col min="13063" max="13063" width="17.7109375" style="3" customWidth="1"/>
    <col min="13064" max="13064" width="60.5703125" style="3" customWidth="1"/>
    <col min="13065" max="13069" width="9.140625" style="3"/>
    <col min="13070" max="13070" width="7.85546875" style="3" customWidth="1"/>
    <col min="13071" max="13079" width="0" style="3" hidden="1" customWidth="1"/>
    <col min="13080" max="13312" width="9.140625" style="3"/>
    <col min="13313" max="13313" width="56.28515625" style="3" customWidth="1"/>
    <col min="13314" max="13314" width="9.140625" style="3"/>
    <col min="13315" max="13315" width="17.7109375" style="3" customWidth="1"/>
    <col min="13316" max="13316" width="2.85546875" style="3" customWidth="1"/>
    <col min="13317" max="13317" width="56.28515625" style="3" customWidth="1"/>
    <col min="13318" max="13318" width="9.140625" style="3"/>
    <col min="13319" max="13319" width="17.7109375" style="3" customWidth="1"/>
    <col min="13320" max="13320" width="60.5703125" style="3" customWidth="1"/>
    <col min="13321" max="13325" width="9.140625" style="3"/>
    <col min="13326" max="13326" width="7.85546875" style="3" customWidth="1"/>
    <col min="13327" max="13335" width="0" style="3" hidden="1" customWidth="1"/>
    <col min="13336" max="13568" width="9.140625" style="3"/>
    <col min="13569" max="13569" width="56.28515625" style="3" customWidth="1"/>
    <col min="13570" max="13570" width="9.140625" style="3"/>
    <col min="13571" max="13571" width="17.7109375" style="3" customWidth="1"/>
    <col min="13572" max="13572" width="2.85546875" style="3" customWidth="1"/>
    <col min="13573" max="13573" width="56.28515625" style="3" customWidth="1"/>
    <col min="13574" max="13574" width="9.140625" style="3"/>
    <col min="13575" max="13575" width="17.7109375" style="3" customWidth="1"/>
    <col min="13576" max="13576" width="60.5703125" style="3" customWidth="1"/>
    <col min="13577" max="13581" width="9.140625" style="3"/>
    <col min="13582" max="13582" width="7.85546875" style="3" customWidth="1"/>
    <col min="13583" max="13591" width="0" style="3" hidden="1" customWidth="1"/>
    <col min="13592" max="13824" width="9.140625" style="3"/>
    <col min="13825" max="13825" width="56.28515625" style="3" customWidth="1"/>
    <col min="13826" max="13826" width="9.140625" style="3"/>
    <col min="13827" max="13827" width="17.7109375" style="3" customWidth="1"/>
    <col min="13828" max="13828" width="2.85546875" style="3" customWidth="1"/>
    <col min="13829" max="13829" width="56.28515625" style="3" customWidth="1"/>
    <col min="13830" max="13830" width="9.140625" style="3"/>
    <col min="13831" max="13831" width="17.7109375" style="3" customWidth="1"/>
    <col min="13832" max="13832" width="60.5703125" style="3" customWidth="1"/>
    <col min="13833" max="13837" width="9.140625" style="3"/>
    <col min="13838" max="13838" width="7.85546875" style="3" customWidth="1"/>
    <col min="13839" max="13847" width="0" style="3" hidden="1" customWidth="1"/>
    <col min="13848" max="14080" width="9.140625" style="3"/>
    <col min="14081" max="14081" width="56.28515625" style="3" customWidth="1"/>
    <col min="14082" max="14082" width="9.140625" style="3"/>
    <col min="14083" max="14083" width="17.7109375" style="3" customWidth="1"/>
    <col min="14084" max="14084" width="2.85546875" style="3" customWidth="1"/>
    <col min="14085" max="14085" width="56.28515625" style="3" customWidth="1"/>
    <col min="14086" max="14086" width="9.140625" style="3"/>
    <col min="14087" max="14087" width="17.7109375" style="3" customWidth="1"/>
    <col min="14088" max="14088" width="60.5703125" style="3" customWidth="1"/>
    <col min="14089" max="14093" width="9.140625" style="3"/>
    <col min="14094" max="14094" width="7.85546875" style="3" customWidth="1"/>
    <col min="14095" max="14103" width="0" style="3" hidden="1" customWidth="1"/>
    <col min="14104" max="14336" width="9.140625" style="3"/>
    <col min="14337" max="14337" width="56.28515625" style="3" customWidth="1"/>
    <col min="14338" max="14338" width="9.140625" style="3"/>
    <col min="14339" max="14339" width="17.7109375" style="3" customWidth="1"/>
    <col min="14340" max="14340" width="2.85546875" style="3" customWidth="1"/>
    <col min="14341" max="14341" width="56.28515625" style="3" customWidth="1"/>
    <col min="14342" max="14342" width="9.140625" style="3"/>
    <col min="14343" max="14343" width="17.7109375" style="3" customWidth="1"/>
    <col min="14344" max="14344" width="60.5703125" style="3" customWidth="1"/>
    <col min="14345" max="14349" width="9.140625" style="3"/>
    <col min="14350" max="14350" width="7.85546875" style="3" customWidth="1"/>
    <col min="14351" max="14359" width="0" style="3" hidden="1" customWidth="1"/>
    <col min="14360" max="14592" width="9.140625" style="3"/>
    <col min="14593" max="14593" width="56.28515625" style="3" customWidth="1"/>
    <col min="14594" max="14594" width="9.140625" style="3"/>
    <col min="14595" max="14595" width="17.7109375" style="3" customWidth="1"/>
    <col min="14596" max="14596" width="2.85546875" style="3" customWidth="1"/>
    <col min="14597" max="14597" width="56.28515625" style="3" customWidth="1"/>
    <col min="14598" max="14598" width="9.140625" style="3"/>
    <col min="14599" max="14599" width="17.7109375" style="3" customWidth="1"/>
    <col min="14600" max="14600" width="60.5703125" style="3" customWidth="1"/>
    <col min="14601" max="14605" width="9.140625" style="3"/>
    <col min="14606" max="14606" width="7.85546875" style="3" customWidth="1"/>
    <col min="14607" max="14615" width="0" style="3" hidden="1" customWidth="1"/>
    <col min="14616" max="14848" width="9.140625" style="3"/>
    <col min="14849" max="14849" width="56.28515625" style="3" customWidth="1"/>
    <col min="14850" max="14850" width="9.140625" style="3"/>
    <col min="14851" max="14851" width="17.7109375" style="3" customWidth="1"/>
    <col min="14852" max="14852" width="2.85546875" style="3" customWidth="1"/>
    <col min="14853" max="14853" width="56.28515625" style="3" customWidth="1"/>
    <col min="14854" max="14854" width="9.140625" style="3"/>
    <col min="14855" max="14855" width="17.7109375" style="3" customWidth="1"/>
    <col min="14856" max="14856" width="60.5703125" style="3" customWidth="1"/>
    <col min="14857" max="14861" width="9.140625" style="3"/>
    <col min="14862" max="14862" width="7.85546875" style="3" customWidth="1"/>
    <col min="14863" max="14871" width="0" style="3" hidden="1" customWidth="1"/>
    <col min="14872" max="15104" width="9.140625" style="3"/>
    <col min="15105" max="15105" width="56.28515625" style="3" customWidth="1"/>
    <col min="15106" max="15106" width="9.140625" style="3"/>
    <col min="15107" max="15107" width="17.7109375" style="3" customWidth="1"/>
    <col min="15108" max="15108" width="2.85546875" style="3" customWidth="1"/>
    <col min="15109" max="15109" width="56.28515625" style="3" customWidth="1"/>
    <col min="15110" max="15110" width="9.140625" style="3"/>
    <col min="15111" max="15111" width="17.7109375" style="3" customWidth="1"/>
    <col min="15112" max="15112" width="60.5703125" style="3" customWidth="1"/>
    <col min="15113" max="15117" width="9.140625" style="3"/>
    <col min="15118" max="15118" width="7.85546875" style="3" customWidth="1"/>
    <col min="15119" max="15127" width="0" style="3" hidden="1" customWidth="1"/>
    <col min="15128" max="15360" width="9.140625" style="3"/>
    <col min="15361" max="15361" width="56.28515625" style="3" customWidth="1"/>
    <col min="15362" max="15362" width="9.140625" style="3"/>
    <col min="15363" max="15363" width="17.7109375" style="3" customWidth="1"/>
    <col min="15364" max="15364" width="2.85546875" style="3" customWidth="1"/>
    <col min="15365" max="15365" width="56.28515625" style="3" customWidth="1"/>
    <col min="15366" max="15366" width="9.140625" style="3"/>
    <col min="15367" max="15367" width="17.7109375" style="3" customWidth="1"/>
    <col min="15368" max="15368" width="60.5703125" style="3" customWidth="1"/>
    <col min="15369" max="15373" width="9.140625" style="3"/>
    <col min="15374" max="15374" width="7.85546875" style="3" customWidth="1"/>
    <col min="15375" max="15383" width="0" style="3" hidden="1" customWidth="1"/>
    <col min="15384" max="15616" width="9.140625" style="3"/>
    <col min="15617" max="15617" width="56.28515625" style="3" customWidth="1"/>
    <col min="15618" max="15618" width="9.140625" style="3"/>
    <col min="15619" max="15619" width="17.7109375" style="3" customWidth="1"/>
    <col min="15620" max="15620" width="2.85546875" style="3" customWidth="1"/>
    <col min="15621" max="15621" width="56.28515625" style="3" customWidth="1"/>
    <col min="15622" max="15622" width="9.140625" style="3"/>
    <col min="15623" max="15623" width="17.7109375" style="3" customWidth="1"/>
    <col min="15624" max="15624" width="60.5703125" style="3" customWidth="1"/>
    <col min="15625" max="15629" width="9.140625" style="3"/>
    <col min="15630" max="15630" width="7.85546875" style="3" customWidth="1"/>
    <col min="15631" max="15639" width="0" style="3" hidden="1" customWidth="1"/>
    <col min="15640" max="15872" width="9.140625" style="3"/>
    <col min="15873" max="15873" width="56.28515625" style="3" customWidth="1"/>
    <col min="15874" max="15874" width="9.140625" style="3"/>
    <col min="15875" max="15875" width="17.7109375" style="3" customWidth="1"/>
    <col min="15876" max="15876" width="2.85546875" style="3" customWidth="1"/>
    <col min="15877" max="15877" width="56.28515625" style="3" customWidth="1"/>
    <col min="15878" max="15878" width="9.140625" style="3"/>
    <col min="15879" max="15879" width="17.7109375" style="3" customWidth="1"/>
    <col min="15880" max="15880" width="60.5703125" style="3" customWidth="1"/>
    <col min="15881" max="15885" width="9.140625" style="3"/>
    <col min="15886" max="15886" width="7.85546875" style="3" customWidth="1"/>
    <col min="15887" max="15895" width="0" style="3" hidden="1" customWidth="1"/>
    <col min="15896" max="16128" width="9.140625" style="3"/>
    <col min="16129" max="16129" width="56.28515625" style="3" customWidth="1"/>
    <col min="16130" max="16130" width="9.140625" style="3"/>
    <col min="16131" max="16131" width="17.7109375" style="3" customWidth="1"/>
    <col min="16132" max="16132" width="2.85546875" style="3" customWidth="1"/>
    <col min="16133" max="16133" width="56.28515625" style="3" customWidth="1"/>
    <col min="16134" max="16134" width="9.140625" style="3"/>
    <col min="16135" max="16135" width="17.7109375" style="3" customWidth="1"/>
    <col min="16136" max="16136" width="60.5703125" style="3" customWidth="1"/>
    <col min="16137" max="16141" width="9.140625" style="3"/>
    <col min="16142" max="16142" width="7.85546875" style="3" customWidth="1"/>
    <col min="16143" max="16151" width="0" style="3" hidden="1" customWidth="1"/>
    <col min="16152" max="16384" width="9.140625" style="3"/>
  </cols>
  <sheetData>
    <row r="1" spans="1:23" ht="23.25" x14ac:dyDescent="0.2">
      <c r="A1" s="1" t="str">
        <f>[1]t1!$A$1</f>
        <v>REGIONI ED AUTONOMIE LOCALI - anno 2021</v>
      </c>
      <c r="B1" s="1"/>
      <c r="C1" s="1"/>
      <c r="D1" s="1"/>
      <c r="E1" s="1"/>
      <c r="F1" s="1"/>
      <c r="G1" s="1"/>
      <c r="H1" s="2" t="s">
        <v>0</v>
      </c>
      <c r="O1" s="4"/>
      <c r="P1" s="4"/>
      <c r="T1" s="4"/>
      <c r="U1" s="4"/>
    </row>
    <row r="2" spans="1:23" ht="17.100000000000001" customHeight="1" x14ac:dyDescent="0.2"/>
    <row r="3" spans="1:23" ht="42" customHeight="1" x14ac:dyDescent="0.2">
      <c r="B3" s="3"/>
      <c r="E3" s="8"/>
      <c r="F3" s="8"/>
      <c r="G3" s="8"/>
      <c r="O3" s="4"/>
      <c r="P3" s="4"/>
      <c r="T3" s="4"/>
      <c r="U3" s="4"/>
    </row>
    <row r="4" spans="1:23" ht="17.100000000000001" customHeight="1" thickBot="1" x14ac:dyDescent="0.25"/>
    <row r="5" spans="1:23" ht="25.5" customHeight="1" x14ac:dyDescent="0.2">
      <c r="A5" s="9" t="s">
        <v>1</v>
      </c>
      <c r="B5" s="10"/>
      <c r="C5" s="11"/>
      <c r="D5" s="12"/>
      <c r="E5" s="9" t="s">
        <v>2</v>
      </c>
      <c r="F5" s="13"/>
      <c r="G5" s="11"/>
      <c r="H5" s="14" t="s">
        <v>3</v>
      </c>
      <c r="I5" s="15"/>
      <c r="J5" s="15"/>
      <c r="K5" s="15"/>
      <c r="L5" s="15"/>
      <c r="O5" s="16"/>
      <c r="P5" s="16"/>
      <c r="T5" s="16"/>
      <c r="U5" s="16"/>
    </row>
    <row r="6" spans="1:23" ht="17.100000000000001" customHeight="1" thickBot="1" x14ac:dyDescent="0.25">
      <c r="A6" s="17" t="s">
        <v>4</v>
      </c>
      <c r="B6" s="18" t="s">
        <v>5</v>
      </c>
      <c r="C6" s="19" t="s">
        <v>6</v>
      </c>
      <c r="D6" s="12"/>
      <c r="E6" s="17" t="s">
        <v>4</v>
      </c>
      <c r="F6" s="20" t="s">
        <v>5</v>
      </c>
      <c r="G6" s="21" t="s">
        <v>6</v>
      </c>
      <c r="H6" s="22"/>
      <c r="I6" s="15"/>
      <c r="J6" s="15"/>
      <c r="K6" s="15"/>
      <c r="L6" s="15"/>
    </row>
    <row r="7" spans="1:23" ht="17.100000000000001" customHeight="1" x14ac:dyDescent="0.25">
      <c r="A7" s="23" t="s">
        <v>7</v>
      </c>
      <c r="B7" s="24"/>
      <c r="C7" s="25"/>
      <c r="D7" s="12"/>
      <c r="E7" s="23" t="str">
        <f>A7</f>
        <v>Segretario comunale e provinciale (bilancio)</v>
      </c>
      <c r="F7" s="24"/>
      <c r="G7" s="25"/>
      <c r="H7" s="26" t="s">
        <v>8</v>
      </c>
      <c r="O7" s="27" t="s">
        <v>9</v>
      </c>
      <c r="P7" s="28"/>
      <c r="Q7" s="29"/>
      <c r="R7" s="29"/>
      <c r="S7" s="30"/>
      <c r="T7" s="27" t="s">
        <v>10</v>
      </c>
      <c r="U7" s="28"/>
      <c r="V7" s="29"/>
      <c r="W7" s="29"/>
    </row>
    <row r="8" spans="1:23" ht="17.100000000000001" customHeight="1" x14ac:dyDescent="0.2">
      <c r="A8" s="31" t="s">
        <v>11</v>
      </c>
      <c r="B8" s="32"/>
      <c r="C8" s="33"/>
      <c r="D8" s="12"/>
      <c r="E8" s="31" t="s">
        <v>12</v>
      </c>
      <c r="F8" s="32"/>
      <c r="G8" s="33"/>
      <c r="H8" s="34"/>
      <c r="O8" s="35" t="s">
        <v>13</v>
      </c>
      <c r="P8" s="35" t="s">
        <v>14</v>
      </c>
      <c r="Q8" s="35" t="s">
        <v>15</v>
      </c>
      <c r="R8" s="35" t="s">
        <v>16</v>
      </c>
      <c r="S8" s="30"/>
      <c r="T8" s="35" t="s">
        <v>13</v>
      </c>
      <c r="U8" s="35" t="s">
        <v>14</v>
      </c>
      <c r="V8" s="35" t="s">
        <v>15</v>
      </c>
      <c r="W8" s="35" t="s">
        <v>16</v>
      </c>
    </row>
    <row r="9" spans="1:23" ht="17.100000000000001" customHeight="1" thickBot="1" x14ac:dyDescent="0.25">
      <c r="A9" s="36" t="s">
        <v>17</v>
      </c>
      <c r="B9" s="37" t="s">
        <v>18</v>
      </c>
      <c r="C9" s="38">
        <v>21420</v>
      </c>
      <c r="D9" s="12"/>
      <c r="E9" s="36" t="s">
        <v>19</v>
      </c>
      <c r="F9" s="37" t="s">
        <v>20</v>
      </c>
      <c r="G9" s="38">
        <v>4938</v>
      </c>
      <c r="H9" s="39"/>
      <c r="J9" s="15"/>
      <c r="K9" s="15"/>
      <c r="L9" s="15"/>
      <c r="O9" s="4">
        <v>77</v>
      </c>
      <c r="P9" s="4">
        <v>2</v>
      </c>
      <c r="Q9" s="5" t="str">
        <f>B9</f>
        <v>F18J</v>
      </c>
      <c r="R9" s="40">
        <f>ROUND(C9,0)</f>
        <v>21420</v>
      </c>
      <c r="T9" s="4">
        <v>77</v>
      </c>
      <c r="U9" s="4">
        <v>61</v>
      </c>
      <c r="V9" s="41" t="str">
        <f>F9</f>
        <v>U448</v>
      </c>
      <c r="W9" s="40">
        <f>ROUND(G9,0)</f>
        <v>4938</v>
      </c>
    </row>
    <row r="10" spans="1:23" ht="17.100000000000001" customHeight="1" thickBot="1" x14ac:dyDescent="0.25">
      <c r="A10" s="42" t="s">
        <v>21</v>
      </c>
      <c r="B10" s="43"/>
      <c r="C10" s="44">
        <f>SUM(C9:C9)</f>
        <v>21420</v>
      </c>
      <c r="D10" s="12"/>
      <c r="E10" s="36" t="s">
        <v>22</v>
      </c>
      <c r="F10" s="37" t="s">
        <v>23</v>
      </c>
      <c r="G10" s="38">
        <v>3254</v>
      </c>
      <c r="H10" s="14" t="s">
        <v>24</v>
      </c>
      <c r="J10" s="15"/>
      <c r="K10" s="15"/>
      <c r="L10" s="15"/>
      <c r="O10" s="4" t="s">
        <v>25</v>
      </c>
      <c r="P10" s="4"/>
      <c r="R10" s="40"/>
      <c r="T10" s="4">
        <v>77</v>
      </c>
      <c r="U10" s="4">
        <v>61</v>
      </c>
      <c r="V10" s="41" t="str">
        <f>F10</f>
        <v>U06Z</v>
      </c>
      <c r="W10" s="40">
        <f>ROUND(G10,0)</f>
        <v>3254</v>
      </c>
    </row>
    <row r="11" spans="1:23" ht="17.100000000000001" customHeight="1" thickBot="1" x14ac:dyDescent="0.25">
      <c r="A11" s="45" t="s">
        <v>26</v>
      </c>
      <c r="B11" s="46"/>
      <c r="C11" s="47">
        <f>C10</f>
        <v>21420</v>
      </c>
      <c r="D11" s="12"/>
      <c r="E11" s="36" t="s">
        <v>27</v>
      </c>
      <c r="F11" s="37" t="s">
        <v>28</v>
      </c>
      <c r="G11" s="38"/>
      <c r="H11" s="48"/>
      <c r="J11" s="15"/>
      <c r="K11" s="15"/>
      <c r="L11" s="15"/>
      <c r="T11" s="4">
        <v>77</v>
      </c>
      <c r="U11" s="4">
        <v>61</v>
      </c>
      <c r="V11" s="41" t="str">
        <f>F11</f>
        <v>U07B</v>
      </c>
      <c r="W11" s="40">
        <f>ROUND(G11,0)</f>
        <v>0</v>
      </c>
    </row>
    <row r="12" spans="1:23" ht="17.100000000000001" customHeight="1" x14ac:dyDescent="0.2">
      <c r="A12" s="49"/>
      <c r="B12" s="50"/>
      <c r="C12" s="49"/>
      <c r="D12" s="12"/>
      <c r="E12" s="36" t="s">
        <v>29</v>
      </c>
      <c r="F12" s="37" t="s">
        <v>30</v>
      </c>
      <c r="G12" s="38">
        <v>7924</v>
      </c>
      <c r="H12" s="26" t="s">
        <v>8</v>
      </c>
      <c r="J12" s="15"/>
      <c r="K12" s="15"/>
      <c r="L12" s="15"/>
      <c r="T12" s="4">
        <v>77</v>
      </c>
      <c r="U12" s="4">
        <v>61</v>
      </c>
      <c r="V12" s="41" t="str">
        <f>F12</f>
        <v>U449</v>
      </c>
      <c r="W12" s="40">
        <f>ROUND(G12,0)</f>
        <v>7924</v>
      </c>
    </row>
    <row r="13" spans="1:23" ht="17.100000000000001" customHeight="1" thickBot="1" x14ac:dyDescent="0.25">
      <c r="A13" s="49"/>
      <c r="B13" s="50"/>
      <c r="C13" s="49"/>
      <c r="D13" s="12"/>
      <c r="E13" s="51" t="s">
        <v>31</v>
      </c>
      <c r="F13" s="52"/>
      <c r="G13" s="44">
        <f>SUM(G9:G12)</f>
        <v>16116</v>
      </c>
      <c r="H13" s="34"/>
      <c r="I13" s="15"/>
      <c r="J13" s="15"/>
      <c r="K13" s="15"/>
      <c r="L13" s="15"/>
      <c r="T13" s="4" t="s">
        <v>25</v>
      </c>
      <c r="U13" s="4"/>
      <c r="V13" s="41"/>
      <c r="W13" s="40"/>
    </row>
    <row r="14" spans="1:23" ht="17.100000000000001" customHeight="1" thickBot="1" x14ac:dyDescent="0.25">
      <c r="A14" s="49"/>
      <c r="B14" s="50"/>
      <c r="C14" s="49"/>
      <c r="D14" s="12"/>
      <c r="E14" s="45" t="s">
        <v>26</v>
      </c>
      <c r="F14" s="53"/>
      <c r="G14" s="54">
        <f>G13</f>
        <v>16116</v>
      </c>
      <c r="H14" s="39"/>
      <c r="I14" s="15"/>
      <c r="J14" s="15"/>
      <c r="K14" s="15"/>
      <c r="L14" s="15"/>
      <c r="T14" s="4"/>
      <c r="U14" s="4"/>
      <c r="V14" s="41"/>
      <c r="W14" s="40"/>
    </row>
    <row r="15" spans="1:23" ht="17.100000000000001" customHeight="1" thickBot="1" x14ac:dyDescent="0.25">
      <c r="A15" s="55" t="s">
        <v>32</v>
      </c>
      <c r="B15" s="56"/>
      <c r="C15" s="57">
        <f>C11</f>
        <v>21420</v>
      </c>
      <c r="D15" s="12"/>
      <c r="E15" s="55" t="s">
        <v>33</v>
      </c>
      <c r="F15" s="58"/>
      <c r="G15" s="57">
        <f>G14</f>
        <v>16116</v>
      </c>
      <c r="H15" s="59"/>
      <c r="I15" s="15"/>
      <c r="J15" s="15"/>
      <c r="K15" s="15"/>
      <c r="L15" s="15"/>
    </row>
    <row r="16" spans="1:23" ht="7.5" customHeight="1" x14ac:dyDescent="0.2">
      <c r="H16" s="59"/>
    </row>
    <row r="17" spans="1:8" ht="17.25" customHeight="1" x14ac:dyDescent="0.2">
      <c r="A17" s="3" t="s">
        <v>34</v>
      </c>
      <c r="H17" s="60"/>
    </row>
    <row r="18" spans="1:8" ht="17.100000000000001" customHeight="1" x14ac:dyDescent="0.2">
      <c r="A18" s="3" t="s">
        <v>35</v>
      </c>
    </row>
    <row r="19" spans="1:8" ht="17.100000000000001" customHeight="1" x14ac:dyDescent="0.2"/>
    <row r="20" spans="1:8" ht="11.45" customHeight="1" x14ac:dyDescent="0.2"/>
  </sheetData>
  <sheetProtection password="EA98" sheet="1" formatColumns="0" selectLockedCells="1"/>
  <mergeCells count="4">
    <mergeCell ref="H5:H6"/>
    <mergeCell ref="H7:H9"/>
    <mergeCell ref="H10:H11"/>
    <mergeCell ref="H12:H14"/>
  </mergeCells>
  <dataValidations count="2">
    <dataValidation type="whole" allowBlank="1" showInputMessage="1" showErrorMessage="1" errorTitle="ERRORE NEL DATO IMMESSO" error="INSERIRE SOLO NUMERI INTERI" sqref="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C10:C11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VRW10:VRW11 WBS10:WBS11 WLO10:WLO11 WVK10:WVK11 C65546:C65547 IY65546:IY65547 SU65546:SU65547 ACQ65546:ACQ65547 AMM65546:AMM65547 AWI65546:AWI65547 BGE65546:BGE65547 BQA65546:BQA65547 BZW65546:BZW65547 CJS65546:CJS65547 CTO65546:CTO65547 DDK65546:DDK65547 DNG65546:DNG65547 DXC65546:DXC65547 EGY65546:EGY65547 EQU65546:EQU65547 FAQ65546:FAQ65547 FKM65546:FKM65547 FUI65546:FUI65547 GEE65546:GEE65547 GOA65546:GOA65547 GXW65546:GXW65547 HHS65546:HHS65547 HRO65546:HRO65547 IBK65546:IBK65547 ILG65546:ILG65547 IVC65546:IVC65547 JEY65546:JEY65547 JOU65546:JOU65547 JYQ65546:JYQ65547 KIM65546:KIM65547 KSI65546:KSI65547 LCE65546:LCE65547 LMA65546:LMA65547 LVW65546:LVW65547 MFS65546:MFS65547 MPO65546:MPO65547 MZK65546:MZK65547 NJG65546:NJG65547 NTC65546:NTC65547 OCY65546:OCY65547 OMU65546:OMU65547 OWQ65546:OWQ65547 PGM65546:PGM65547 PQI65546:PQI65547 QAE65546:QAE65547 QKA65546:QKA65547 QTW65546:QTW65547 RDS65546:RDS65547 RNO65546:RNO65547 RXK65546:RXK65547 SHG65546:SHG65547 SRC65546:SRC65547 TAY65546:TAY65547 TKU65546:TKU65547 TUQ65546:TUQ65547 UEM65546:UEM65547 UOI65546:UOI65547 UYE65546:UYE65547 VIA65546:VIA65547 VRW65546:VRW65547 WBS65546:WBS65547 WLO65546:WLO65547 WVK65546:WVK65547 C131082:C131083 IY131082:IY131083 SU131082:SU131083 ACQ131082:ACQ131083 AMM131082:AMM131083 AWI131082:AWI131083 BGE131082:BGE131083 BQA131082:BQA131083 BZW131082:BZW131083 CJS131082:CJS131083 CTO131082:CTO131083 DDK131082:DDK131083 DNG131082:DNG131083 DXC131082:DXC131083 EGY131082:EGY131083 EQU131082:EQU131083 FAQ131082:FAQ131083 FKM131082:FKM131083 FUI131082:FUI131083 GEE131082:GEE131083 GOA131082:GOA131083 GXW131082:GXW131083 HHS131082:HHS131083 HRO131082:HRO131083 IBK131082:IBK131083 ILG131082:ILG131083 IVC131082:IVC131083 JEY131082:JEY131083 JOU131082:JOU131083 JYQ131082:JYQ131083 KIM131082:KIM131083 KSI131082:KSI131083 LCE131082:LCE131083 LMA131082:LMA131083 LVW131082:LVW131083 MFS131082:MFS131083 MPO131082:MPO131083 MZK131082:MZK131083 NJG131082:NJG131083 NTC131082:NTC131083 OCY131082:OCY131083 OMU131082:OMU131083 OWQ131082:OWQ131083 PGM131082:PGM131083 PQI131082:PQI131083 QAE131082:QAE131083 QKA131082:QKA131083 QTW131082:QTW131083 RDS131082:RDS131083 RNO131082:RNO131083 RXK131082:RXK131083 SHG131082:SHG131083 SRC131082:SRC131083 TAY131082:TAY131083 TKU131082:TKU131083 TUQ131082:TUQ131083 UEM131082:UEM131083 UOI131082:UOI131083 UYE131082:UYE131083 VIA131082:VIA131083 VRW131082:VRW131083 WBS131082:WBS131083 WLO131082:WLO131083 WVK131082:WVK131083 C196618:C196619 IY196618:IY196619 SU196618:SU196619 ACQ196618:ACQ196619 AMM196618:AMM196619 AWI196618:AWI196619 BGE196618:BGE196619 BQA196618:BQA196619 BZW196618:BZW196619 CJS196618:CJS196619 CTO196618:CTO196619 DDK196618:DDK196619 DNG196618:DNG196619 DXC196618:DXC196619 EGY196618:EGY196619 EQU196618:EQU196619 FAQ196618:FAQ196619 FKM196618:FKM196619 FUI196618:FUI196619 GEE196618:GEE196619 GOA196618:GOA196619 GXW196618:GXW196619 HHS196618:HHS196619 HRO196618:HRO196619 IBK196618:IBK196619 ILG196618:ILG196619 IVC196618:IVC196619 JEY196618:JEY196619 JOU196618:JOU196619 JYQ196618:JYQ196619 KIM196618:KIM196619 KSI196618:KSI196619 LCE196618:LCE196619 LMA196618:LMA196619 LVW196618:LVW196619 MFS196618:MFS196619 MPO196618:MPO196619 MZK196618:MZK196619 NJG196618:NJG196619 NTC196618:NTC196619 OCY196618:OCY196619 OMU196618:OMU196619 OWQ196618:OWQ196619 PGM196618:PGM196619 PQI196618:PQI196619 QAE196618:QAE196619 QKA196618:QKA196619 QTW196618:QTW196619 RDS196618:RDS196619 RNO196618:RNO196619 RXK196618:RXK196619 SHG196618:SHG196619 SRC196618:SRC196619 TAY196618:TAY196619 TKU196618:TKU196619 TUQ196618:TUQ196619 UEM196618:UEM196619 UOI196618:UOI196619 UYE196618:UYE196619 VIA196618:VIA196619 VRW196618:VRW196619 WBS196618:WBS196619 WLO196618:WLO196619 WVK196618:WVK196619 C262154:C262155 IY262154:IY262155 SU262154:SU262155 ACQ262154:ACQ262155 AMM262154:AMM262155 AWI262154:AWI262155 BGE262154:BGE262155 BQA262154:BQA262155 BZW262154:BZW262155 CJS262154:CJS262155 CTO262154:CTO262155 DDK262154:DDK262155 DNG262154:DNG262155 DXC262154:DXC262155 EGY262154:EGY262155 EQU262154:EQU262155 FAQ262154:FAQ262155 FKM262154:FKM262155 FUI262154:FUI262155 GEE262154:GEE262155 GOA262154:GOA262155 GXW262154:GXW262155 HHS262154:HHS262155 HRO262154:HRO262155 IBK262154:IBK262155 ILG262154:ILG262155 IVC262154:IVC262155 JEY262154:JEY262155 JOU262154:JOU262155 JYQ262154:JYQ262155 KIM262154:KIM262155 KSI262154:KSI262155 LCE262154:LCE262155 LMA262154:LMA262155 LVW262154:LVW262155 MFS262154:MFS262155 MPO262154:MPO262155 MZK262154:MZK262155 NJG262154:NJG262155 NTC262154:NTC262155 OCY262154:OCY262155 OMU262154:OMU262155 OWQ262154:OWQ262155 PGM262154:PGM262155 PQI262154:PQI262155 QAE262154:QAE262155 QKA262154:QKA262155 QTW262154:QTW262155 RDS262154:RDS262155 RNO262154:RNO262155 RXK262154:RXK262155 SHG262154:SHG262155 SRC262154:SRC262155 TAY262154:TAY262155 TKU262154:TKU262155 TUQ262154:TUQ262155 UEM262154:UEM262155 UOI262154:UOI262155 UYE262154:UYE262155 VIA262154:VIA262155 VRW262154:VRW262155 WBS262154:WBS262155 WLO262154:WLO262155 WVK262154:WVK262155 C327690:C327691 IY327690:IY327691 SU327690:SU327691 ACQ327690:ACQ327691 AMM327690:AMM327691 AWI327690:AWI327691 BGE327690:BGE327691 BQA327690:BQA327691 BZW327690:BZW327691 CJS327690:CJS327691 CTO327690:CTO327691 DDK327690:DDK327691 DNG327690:DNG327691 DXC327690:DXC327691 EGY327690:EGY327691 EQU327690:EQU327691 FAQ327690:FAQ327691 FKM327690:FKM327691 FUI327690:FUI327691 GEE327690:GEE327691 GOA327690:GOA327691 GXW327690:GXW327691 HHS327690:HHS327691 HRO327690:HRO327691 IBK327690:IBK327691 ILG327690:ILG327691 IVC327690:IVC327691 JEY327690:JEY327691 JOU327690:JOU327691 JYQ327690:JYQ327691 KIM327690:KIM327691 KSI327690:KSI327691 LCE327690:LCE327691 LMA327690:LMA327691 LVW327690:LVW327691 MFS327690:MFS327691 MPO327690:MPO327691 MZK327690:MZK327691 NJG327690:NJG327691 NTC327690:NTC327691 OCY327690:OCY327691 OMU327690:OMU327691 OWQ327690:OWQ327691 PGM327690:PGM327691 PQI327690:PQI327691 QAE327690:QAE327691 QKA327690:QKA327691 QTW327690:QTW327691 RDS327690:RDS327691 RNO327690:RNO327691 RXK327690:RXK327691 SHG327690:SHG327691 SRC327690:SRC327691 TAY327690:TAY327691 TKU327690:TKU327691 TUQ327690:TUQ327691 UEM327690:UEM327691 UOI327690:UOI327691 UYE327690:UYE327691 VIA327690:VIA327691 VRW327690:VRW327691 WBS327690:WBS327691 WLO327690:WLO327691 WVK327690:WVK327691 C393226:C393227 IY393226:IY393227 SU393226:SU393227 ACQ393226:ACQ393227 AMM393226:AMM393227 AWI393226:AWI393227 BGE393226:BGE393227 BQA393226:BQA393227 BZW393226:BZW393227 CJS393226:CJS393227 CTO393226:CTO393227 DDK393226:DDK393227 DNG393226:DNG393227 DXC393226:DXC393227 EGY393226:EGY393227 EQU393226:EQU393227 FAQ393226:FAQ393227 FKM393226:FKM393227 FUI393226:FUI393227 GEE393226:GEE393227 GOA393226:GOA393227 GXW393226:GXW393227 HHS393226:HHS393227 HRO393226:HRO393227 IBK393226:IBK393227 ILG393226:ILG393227 IVC393226:IVC393227 JEY393226:JEY393227 JOU393226:JOU393227 JYQ393226:JYQ393227 KIM393226:KIM393227 KSI393226:KSI393227 LCE393226:LCE393227 LMA393226:LMA393227 LVW393226:LVW393227 MFS393226:MFS393227 MPO393226:MPO393227 MZK393226:MZK393227 NJG393226:NJG393227 NTC393226:NTC393227 OCY393226:OCY393227 OMU393226:OMU393227 OWQ393226:OWQ393227 PGM393226:PGM393227 PQI393226:PQI393227 QAE393226:QAE393227 QKA393226:QKA393227 QTW393226:QTW393227 RDS393226:RDS393227 RNO393226:RNO393227 RXK393226:RXK393227 SHG393226:SHG393227 SRC393226:SRC393227 TAY393226:TAY393227 TKU393226:TKU393227 TUQ393226:TUQ393227 UEM393226:UEM393227 UOI393226:UOI393227 UYE393226:UYE393227 VIA393226:VIA393227 VRW393226:VRW393227 WBS393226:WBS393227 WLO393226:WLO393227 WVK393226:WVK393227 C458762:C458763 IY458762:IY458763 SU458762:SU458763 ACQ458762:ACQ458763 AMM458762:AMM458763 AWI458762:AWI458763 BGE458762:BGE458763 BQA458762:BQA458763 BZW458762:BZW458763 CJS458762:CJS458763 CTO458762:CTO458763 DDK458762:DDK458763 DNG458762:DNG458763 DXC458762:DXC458763 EGY458762:EGY458763 EQU458762:EQU458763 FAQ458762:FAQ458763 FKM458762:FKM458763 FUI458762:FUI458763 GEE458762:GEE458763 GOA458762:GOA458763 GXW458762:GXW458763 HHS458762:HHS458763 HRO458762:HRO458763 IBK458762:IBK458763 ILG458762:ILG458763 IVC458762:IVC458763 JEY458762:JEY458763 JOU458762:JOU458763 JYQ458762:JYQ458763 KIM458762:KIM458763 KSI458762:KSI458763 LCE458762:LCE458763 LMA458762:LMA458763 LVW458762:LVW458763 MFS458762:MFS458763 MPO458762:MPO458763 MZK458762:MZK458763 NJG458762:NJG458763 NTC458762:NTC458763 OCY458762:OCY458763 OMU458762:OMU458763 OWQ458762:OWQ458763 PGM458762:PGM458763 PQI458762:PQI458763 QAE458762:QAE458763 QKA458762:QKA458763 QTW458762:QTW458763 RDS458762:RDS458763 RNO458762:RNO458763 RXK458762:RXK458763 SHG458762:SHG458763 SRC458762:SRC458763 TAY458762:TAY458763 TKU458762:TKU458763 TUQ458762:TUQ458763 UEM458762:UEM458763 UOI458762:UOI458763 UYE458762:UYE458763 VIA458762:VIA458763 VRW458762:VRW458763 WBS458762:WBS458763 WLO458762:WLO458763 WVK458762:WVK458763 C524298:C524299 IY524298:IY524299 SU524298:SU524299 ACQ524298:ACQ524299 AMM524298:AMM524299 AWI524298:AWI524299 BGE524298:BGE524299 BQA524298:BQA524299 BZW524298:BZW524299 CJS524298:CJS524299 CTO524298:CTO524299 DDK524298:DDK524299 DNG524298:DNG524299 DXC524298:DXC524299 EGY524298:EGY524299 EQU524298:EQU524299 FAQ524298:FAQ524299 FKM524298:FKM524299 FUI524298:FUI524299 GEE524298:GEE524299 GOA524298:GOA524299 GXW524298:GXW524299 HHS524298:HHS524299 HRO524298:HRO524299 IBK524298:IBK524299 ILG524298:ILG524299 IVC524298:IVC524299 JEY524298:JEY524299 JOU524298:JOU524299 JYQ524298:JYQ524299 KIM524298:KIM524299 KSI524298:KSI524299 LCE524298:LCE524299 LMA524298:LMA524299 LVW524298:LVW524299 MFS524298:MFS524299 MPO524298:MPO524299 MZK524298:MZK524299 NJG524298:NJG524299 NTC524298:NTC524299 OCY524298:OCY524299 OMU524298:OMU524299 OWQ524298:OWQ524299 PGM524298:PGM524299 PQI524298:PQI524299 QAE524298:QAE524299 QKA524298:QKA524299 QTW524298:QTW524299 RDS524298:RDS524299 RNO524298:RNO524299 RXK524298:RXK524299 SHG524298:SHG524299 SRC524298:SRC524299 TAY524298:TAY524299 TKU524298:TKU524299 TUQ524298:TUQ524299 UEM524298:UEM524299 UOI524298:UOI524299 UYE524298:UYE524299 VIA524298:VIA524299 VRW524298:VRW524299 WBS524298:WBS524299 WLO524298:WLO524299 WVK524298:WVK524299 C589834:C589835 IY589834:IY589835 SU589834:SU589835 ACQ589834:ACQ589835 AMM589834:AMM589835 AWI589834:AWI589835 BGE589834:BGE589835 BQA589834:BQA589835 BZW589834:BZW589835 CJS589834:CJS589835 CTO589834:CTO589835 DDK589834:DDK589835 DNG589834:DNG589835 DXC589834:DXC589835 EGY589834:EGY589835 EQU589834:EQU589835 FAQ589834:FAQ589835 FKM589834:FKM589835 FUI589834:FUI589835 GEE589834:GEE589835 GOA589834:GOA589835 GXW589834:GXW589835 HHS589834:HHS589835 HRO589834:HRO589835 IBK589834:IBK589835 ILG589834:ILG589835 IVC589834:IVC589835 JEY589834:JEY589835 JOU589834:JOU589835 JYQ589834:JYQ589835 KIM589834:KIM589835 KSI589834:KSI589835 LCE589834:LCE589835 LMA589834:LMA589835 LVW589834:LVW589835 MFS589834:MFS589835 MPO589834:MPO589835 MZK589834:MZK589835 NJG589834:NJG589835 NTC589834:NTC589835 OCY589834:OCY589835 OMU589834:OMU589835 OWQ589834:OWQ589835 PGM589834:PGM589835 PQI589834:PQI589835 QAE589834:QAE589835 QKA589834:QKA589835 QTW589834:QTW589835 RDS589834:RDS589835 RNO589834:RNO589835 RXK589834:RXK589835 SHG589834:SHG589835 SRC589834:SRC589835 TAY589834:TAY589835 TKU589834:TKU589835 TUQ589834:TUQ589835 UEM589834:UEM589835 UOI589834:UOI589835 UYE589834:UYE589835 VIA589834:VIA589835 VRW589834:VRW589835 WBS589834:WBS589835 WLO589834:WLO589835 WVK589834:WVK589835 C655370:C655371 IY655370:IY655371 SU655370:SU655371 ACQ655370:ACQ655371 AMM655370:AMM655371 AWI655370:AWI655371 BGE655370:BGE655371 BQA655370:BQA655371 BZW655370:BZW655371 CJS655370:CJS655371 CTO655370:CTO655371 DDK655370:DDK655371 DNG655370:DNG655371 DXC655370:DXC655371 EGY655370:EGY655371 EQU655370:EQU655371 FAQ655370:FAQ655371 FKM655370:FKM655371 FUI655370:FUI655371 GEE655370:GEE655371 GOA655370:GOA655371 GXW655370:GXW655371 HHS655370:HHS655371 HRO655370:HRO655371 IBK655370:IBK655371 ILG655370:ILG655371 IVC655370:IVC655371 JEY655370:JEY655371 JOU655370:JOU655371 JYQ655370:JYQ655371 KIM655370:KIM655371 KSI655370:KSI655371 LCE655370:LCE655371 LMA655370:LMA655371 LVW655370:LVW655371 MFS655370:MFS655371 MPO655370:MPO655371 MZK655370:MZK655371 NJG655370:NJG655371 NTC655370:NTC655371 OCY655370:OCY655371 OMU655370:OMU655371 OWQ655370:OWQ655371 PGM655370:PGM655371 PQI655370:PQI655371 QAE655370:QAE655371 QKA655370:QKA655371 QTW655370:QTW655371 RDS655370:RDS655371 RNO655370:RNO655371 RXK655370:RXK655371 SHG655370:SHG655371 SRC655370:SRC655371 TAY655370:TAY655371 TKU655370:TKU655371 TUQ655370:TUQ655371 UEM655370:UEM655371 UOI655370:UOI655371 UYE655370:UYE655371 VIA655370:VIA655371 VRW655370:VRW655371 WBS655370:WBS655371 WLO655370:WLO655371 WVK655370:WVK655371 C720906:C720907 IY720906:IY720907 SU720906:SU720907 ACQ720906:ACQ720907 AMM720906:AMM720907 AWI720906:AWI720907 BGE720906:BGE720907 BQA720906:BQA720907 BZW720906:BZW720907 CJS720906:CJS720907 CTO720906:CTO720907 DDK720906:DDK720907 DNG720906:DNG720907 DXC720906:DXC720907 EGY720906:EGY720907 EQU720906:EQU720907 FAQ720906:FAQ720907 FKM720906:FKM720907 FUI720906:FUI720907 GEE720906:GEE720907 GOA720906:GOA720907 GXW720906:GXW720907 HHS720906:HHS720907 HRO720906:HRO720907 IBK720906:IBK720907 ILG720906:ILG720907 IVC720906:IVC720907 JEY720906:JEY720907 JOU720906:JOU720907 JYQ720906:JYQ720907 KIM720906:KIM720907 KSI720906:KSI720907 LCE720906:LCE720907 LMA720906:LMA720907 LVW720906:LVW720907 MFS720906:MFS720907 MPO720906:MPO720907 MZK720906:MZK720907 NJG720906:NJG720907 NTC720906:NTC720907 OCY720906:OCY720907 OMU720906:OMU720907 OWQ720906:OWQ720907 PGM720906:PGM720907 PQI720906:PQI720907 QAE720906:QAE720907 QKA720906:QKA720907 QTW720906:QTW720907 RDS720906:RDS720907 RNO720906:RNO720907 RXK720906:RXK720907 SHG720906:SHG720907 SRC720906:SRC720907 TAY720906:TAY720907 TKU720906:TKU720907 TUQ720906:TUQ720907 UEM720906:UEM720907 UOI720906:UOI720907 UYE720906:UYE720907 VIA720906:VIA720907 VRW720906:VRW720907 WBS720906:WBS720907 WLO720906:WLO720907 WVK720906:WVK720907 C786442:C786443 IY786442:IY786443 SU786442:SU786443 ACQ786442:ACQ786443 AMM786442:AMM786443 AWI786442:AWI786443 BGE786442:BGE786443 BQA786442:BQA786443 BZW786442:BZW786443 CJS786442:CJS786443 CTO786442:CTO786443 DDK786442:DDK786443 DNG786442:DNG786443 DXC786442:DXC786443 EGY786442:EGY786443 EQU786442:EQU786443 FAQ786442:FAQ786443 FKM786442:FKM786443 FUI786442:FUI786443 GEE786442:GEE786443 GOA786442:GOA786443 GXW786442:GXW786443 HHS786442:HHS786443 HRO786442:HRO786443 IBK786442:IBK786443 ILG786442:ILG786443 IVC786442:IVC786443 JEY786442:JEY786443 JOU786442:JOU786443 JYQ786442:JYQ786443 KIM786442:KIM786443 KSI786442:KSI786443 LCE786442:LCE786443 LMA786442:LMA786443 LVW786442:LVW786443 MFS786442:MFS786443 MPO786442:MPO786443 MZK786442:MZK786443 NJG786442:NJG786443 NTC786442:NTC786443 OCY786442:OCY786443 OMU786442:OMU786443 OWQ786442:OWQ786443 PGM786442:PGM786443 PQI786442:PQI786443 QAE786442:QAE786443 QKA786442:QKA786443 QTW786442:QTW786443 RDS786442:RDS786443 RNO786442:RNO786443 RXK786442:RXK786443 SHG786442:SHG786443 SRC786442:SRC786443 TAY786442:TAY786443 TKU786442:TKU786443 TUQ786442:TUQ786443 UEM786442:UEM786443 UOI786442:UOI786443 UYE786442:UYE786443 VIA786442:VIA786443 VRW786442:VRW786443 WBS786442:WBS786443 WLO786442:WLO786443 WVK786442:WVK786443 C851978:C851979 IY851978:IY851979 SU851978:SU851979 ACQ851978:ACQ851979 AMM851978:AMM851979 AWI851978:AWI851979 BGE851978:BGE851979 BQA851978:BQA851979 BZW851978:BZW851979 CJS851978:CJS851979 CTO851978:CTO851979 DDK851978:DDK851979 DNG851978:DNG851979 DXC851978:DXC851979 EGY851978:EGY851979 EQU851978:EQU851979 FAQ851978:FAQ851979 FKM851978:FKM851979 FUI851978:FUI851979 GEE851978:GEE851979 GOA851978:GOA851979 GXW851978:GXW851979 HHS851978:HHS851979 HRO851978:HRO851979 IBK851978:IBK851979 ILG851978:ILG851979 IVC851978:IVC851979 JEY851978:JEY851979 JOU851978:JOU851979 JYQ851978:JYQ851979 KIM851978:KIM851979 KSI851978:KSI851979 LCE851978:LCE851979 LMA851978:LMA851979 LVW851978:LVW851979 MFS851978:MFS851979 MPO851978:MPO851979 MZK851978:MZK851979 NJG851978:NJG851979 NTC851978:NTC851979 OCY851978:OCY851979 OMU851978:OMU851979 OWQ851978:OWQ851979 PGM851978:PGM851979 PQI851978:PQI851979 QAE851978:QAE851979 QKA851978:QKA851979 QTW851978:QTW851979 RDS851978:RDS851979 RNO851978:RNO851979 RXK851978:RXK851979 SHG851978:SHG851979 SRC851978:SRC851979 TAY851978:TAY851979 TKU851978:TKU851979 TUQ851978:TUQ851979 UEM851978:UEM851979 UOI851978:UOI851979 UYE851978:UYE851979 VIA851978:VIA851979 VRW851978:VRW851979 WBS851978:WBS851979 WLO851978:WLO851979 WVK851978:WVK851979 C917514:C917515 IY917514:IY917515 SU917514:SU917515 ACQ917514:ACQ917515 AMM917514:AMM917515 AWI917514:AWI917515 BGE917514:BGE917515 BQA917514:BQA917515 BZW917514:BZW917515 CJS917514:CJS917515 CTO917514:CTO917515 DDK917514:DDK917515 DNG917514:DNG917515 DXC917514:DXC917515 EGY917514:EGY917515 EQU917514:EQU917515 FAQ917514:FAQ917515 FKM917514:FKM917515 FUI917514:FUI917515 GEE917514:GEE917515 GOA917514:GOA917515 GXW917514:GXW917515 HHS917514:HHS917515 HRO917514:HRO917515 IBK917514:IBK917515 ILG917514:ILG917515 IVC917514:IVC917515 JEY917514:JEY917515 JOU917514:JOU917515 JYQ917514:JYQ917515 KIM917514:KIM917515 KSI917514:KSI917515 LCE917514:LCE917515 LMA917514:LMA917515 LVW917514:LVW917515 MFS917514:MFS917515 MPO917514:MPO917515 MZK917514:MZK917515 NJG917514:NJG917515 NTC917514:NTC917515 OCY917514:OCY917515 OMU917514:OMU917515 OWQ917514:OWQ917515 PGM917514:PGM917515 PQI917514:PQI917515 QAE917514:QAE917515 QKA917514:QKA917515 QTW917514:QTW917515 RDS917514:RDS917515 RNO917514:RNO917515 RXK917514:RXK917515 SHG917514:SHG917515 SRC917514:SRC917515 TAY917514:TAY917515 TKU917514:TKU917515 TUQ917514:TUQ917515 UEM917514:UEM917515 UOI917514:UOI917515 UYE917514:UYE917515 VIA917514:VIA917515 VRW917514:VRW917515 WBS917514:WBS917515 WLO917514:WLO917515 WVK917514:WVK917515 C983050:C983051 IY983050:IY983051 SU983050:SU983051 ACQ983050:ACQ983051 AMM983050:AMM983051 AWI983050:AWI983051 BGE983050:BGE983051 BQA983050:BQA983051 BZW983050:BZW983051 CJS983050:CJS983051 CTO983050:CTO983051 DDK983050:DDK983051 DNG983050:DNG983051 DXC983050:DXC983051 EGY983050:EGY983051 EQU983050:EQU983051 FAQ983050:FAQ983051 FKM983050:FKM983051 FUI983050:FUI983051 GEE983050:GEE983051 GOA983050:GOA983051 GXW983050:GXW983051 HHS983050:HHS983051 HRO983050:HRO983051 IBK983050:IBK983051 ILG983050:ILG983051 IVC983050:IVC983051 JEY983050:JEY983051 JOU983050:JOU983051 JYQ983050:JYQ983051 KIM983050:KIM983051 KSI983050:KSI983051 LCE983050:LCE983051 LMA983050:LMA983051 LVW983050:LVW983051 MFS983050:MFS983051 MPO983050:MPO983051 MZK983050:MZK983051 NJG983050:NJG983051 NTC983050:NTC983051 OCY983050:OCY983051 OMU983050:OMU983051 OWQ983050:OWQ983051 PGM983050:PGM983051 PQI983050:PQI983051 QAE983050:QAE983051 QKA983050:QKA983051 QTW983050:QTW983051 RDS983050:RDS983051 RNO983050:RNO983051 RXK983050:RXK983051 SHG983050:SHG983051 SRC983050:SRC983051 TAY983050:TAY983051 TKU983050:TKU983051 TUQ983050:TUQ983051 UEM983050:UEM983051 UOI983050:UOI983051 UYE983050:UYE983051 VIA983050:VIA983051 VRW983050:VRW983051 WBS983050:WBS983051 WLO983050:WLO983051 WVK983050:WVK983051" xr:uid="{5C396CEE-88F0-4DED-BD56-39E8A2F43D8A}">
      <formula1>-999999999999</formula1>
      <formula2>999999999999</formula2>
    </dataValidation>
    <dataValidation type="whole" allowBlank="1" showInputMessage="1" showErrorMessage="1" errorTitle="ERRORE NEL DATO IMMESSO" error="INSERIRE SOLO NUMERI INTERI"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xr:uid="{C6392435-B592-4C5B-84E2-AC61073FA5B8}">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2A2B-3044-42A4-BD07-77BBB2700EF0}">
  <sheetPr>
    <pageSetUpPr fitToPage="1"/>
  </sheetPr>
  <dimension ref="A1:W89"/>
  <sheetViews>
    <sheetView showGridLines="0" zoomScale="80" zoomScaleNormal="80" workbookViewId="0">
      <selection activeCell="G62" sqref="G62"/>
    </sheetView>
  </sheetViews>
  <sheetFormatPr defaultRowHeight="11.25" x14ac:dyDescent="0.2"/>
  <cols>
    <col min="1" max="1" width="56.28515625" style="3" customWidth="1"/>
    <col min="2" max="2" width="9.140625" style="7" customWidth="1"/>
    <col min="3" max="3" width="17.7109375" style="3" customWidth="1"/>
    <col min="4" max="4" width="2.85546875" style="3" customWidth="1"/>
    <col min="5" max="5" width="56.28515625" style="3" customWidth="1"/>
    <col min="6" max="6" width="9.140625" style="3" customWidth="1"/>
    <col min="7" max="7" width="17.7109375" style="3" customWidth="1"/>
    <col min="8" max="8" width="60.5703125" style="3" customWidth="1"/>
    <col min="9" max="10" width="9.140625" style="3"/>
    <col min="11" max="11" width="20" style="3" customWidth="1"/>
    <col min="12" max="14" width="9.140625" style="3"/>
    <col min="15" max="17" width="12.140625" style="5" hidden="1" customWidth="1"/>
    <col min="18" max="18" width="12.140625" style="6" hidden="1" customWidth="1"/>
    <col min="19" max="19" width="8" style="6" hidden="1" customWidth="1"/>
    <col min="20" max="22" width="12.140625" style="5" hidden="1" customWidth="1"/>
    <col min="23" max="23" width="12.140625" style="6" hidden="1" customWidth="1"/>
    <col min="24" max="256" width="9.140625" style="3"/>
    <col min="257" max="257" width="56.28515625" style="3" customWidth="1"/>
    <col min="258" max="258" width="9.140625" style="3"/>
    <col min="259" max="259" width="17.7109375" style="3" customWidth="1"/>
    <col min="260" max="260" width="2.85546875" style="3" customWidth="1"/>
    <col min="261" max="261" width="56.28515625" style="3" customWidth="1"/>
    <col min="262" max="262" width="9.140625" style="3"/>
    <col min="263" max="263" width="17.7109375" style="3" customWidth="1"/>
    <col min="264" max="264" width="60.5703125" style="3" customWidth="1"/>
    <col min="265" max="266" width="9.140625" style="3"/>
    <col min="267" max="267" width="20" style="3" customWidth="1"/>
    <col min="268" max="270" width="9.140625" style="3"/>
    <col min="271" max="279" width="0" style="3" hidden="1" customWidth="1"/>
    <col min="280" max="512" width="9.140625" style="3"/>
    <col min="513" max="513" width="56.28515625" style="3" customWidth="1"/>
    <col min="514" max="514" width="9.140625" style="3"/>
    <col min="515" max="515" width="17.7109375" style="3" customWidth="1"/>
    <col min="516" max="516" width="2.85546875" style="3" customWidth="1"/>
    <col min="517" max="517" width="56.28515625" style="3" customWidth="1"/>
    <col min="518" max="518" width="9.140625" style="3"/>
    <col min="519" max="519" width="17.7109375" style="3" customWidth="1"/>
    <col min="520" max="520" width="60.5703125" style="3" customWidth="1"/>
    <col min="521" max="522" width="9.140625" style="3"/>
    <col min="523" max="523" width="20" style="3" customWidth="1"/>
    <col min="524" max="526" width="9.140625" style="3"/>
    <col min="527" max="535" width="0" style="3" hidden="1" customWidth="1"/>
    <col min="536" max="768" width="9.140625" style="3"/>
    <col min="769" max="769" width="56.28515625" style="3" customWidth="1"/>
    <col min="770" max="770" width="9.140625" style="3"/>
    <col min="771" max="771" width="17.7109375" style="3" customWidth="1"/>
    <col min="772" max="772" width="2.85546875" style="3" customWidth="1"/>
    <col min="773" max="773" width="56.28515625" style="3" customWidth="1"/>
    <col min="774" max="774" width="9.140625" style="3"/>
    <col min="775" max="775" width="17.7109375" style="3" customWidth="1"/>
    <col min="776" max="776" width="60.5703125" style="3" customWidth="1"/>
    <col min="777" max="778" width="9.140625" style="3"/>
    <col min="779" max="779" width="20" style="3" customWidth="1"/>
    <col min="780" max="782" width="9.140625" style="3"/>
    <col min="783" max="791" width="0" style="3" hidden="1" customWidth="1"/>
    <col min="792" max="1024" width="9.140625" style="3"/>
    <col min="1025" max="1025" width="56.28515625" style="3" customWidth="1"/>
    <col min="1026" max="1026" width="9.140625" style="3"/>
    <col min="1027" max="1027" width="17.7109375" style="3" customWidth="1"/>
    <col min="1028" max="1028" width="2.85546875" style="3" customWidth="1"/>
    <col min="1029" max="1029" width="56.28515625" style="3" customWidth="1"/>
    <col min="1030" max="1030" width="9.140625" style="3"/>
    <col min="1031" max="1031" width="17.7109375" style="3" customWidth="1"/>
    <col min="1032" max="1032" width="60.5703125" style="3" customWidth="1"/>
    <col min="1033" max="1034" width="9.140625" style="3"/>
    <col min="1035" max="1035" width="20" style="3" customWidth="1"/>
    <col min="1036" max="1038" width="9.140625" style="3"/>
    <col min="1039" max="1047" width="0" style="3" hidden="1" customWidth="1"/>
    <col min="1048" max="1280" width="9.140625" style="3"/>
    <col min="1281" max="1281" width="56.28515625" style="3" customWidth="1"/>
    <col min="1282" max="1282" width="9.140625" style="3"/>
    <col min="1283" max="1283" width="17.7109375" style="3" customWidth="1"/>
    <col min="1284" max="1284" width="2.85546875" style="3" customWidth="1"/>
    <col min="1285" max="1285" width="56.28515625" style="3" customWidth="1"/>
    <col min="1286" max="1286" width="9.140625" style="3"/>
    <col min="1287" max="1287" width="17.7109375" style="3" customWidth="1"/>
    <col min="1288" max="1288" width="60.5703125" style="3" customWidth="1"/>
    <col min="1289" max="1290" width="9.140625" style="3"/>
    <col min="1291" max="1291" width="20" style="3" customWidth="1"/>
    <col min="1292" max="1294" width="9.140625" style="3"/>
    <col min="1295" max="1303" width="0" style="3" hidden="1" customWidth="1"/>
    <col min="1304" max="1536" width="9.140625" style="3"/>
    <col min="1537" max="1537" width="56.28515625" style="3" customWidth="1"/>
    <col min="1538" max="1538" width="9.140625" style="3"/>
    <col min="1539" max="1539" width="17.7109375" style="3" customWidth="1"/>
    <col min="1540" max="1540" width="2.85546875" style="3" customWidth="1"/>
    <col min="1541" max="1541" width="56.28515625" style="3" customWidth="1"/>
    <col min="1542" max="1542" width="9.140625" style="3"/>
    <col min="1543" max="1543" width="17.7109375" style="3" customWidth="1"/>
    <col min="1544" max="1544" width="60.5703125" style="3" customWidth="1"/>
    <col min="1545" max="1546" width="9.140625" style="3"/>
    <col min="1547" max="1547" width="20" style="3" customWidth="1"/>
    <col min="1548" max="1550" width="9.140625" style="3"/>
    <col min="1551" max="1559" width="0" style="3" hidden="1" customWidth="1"/>
    <col min="1560" max="1792" width="9.140625" style="3"/>
    <col min="1793" max="1793" width="56.28515625" style="3" customWidth="1"/>
    <col min="1794" max="1794" width="9.140625" style="3"/>
    <col min="1795" max="1795" width="17.7109375" style="3" customWidth="1"/>
    <col min="1796" max="1796" width="2.85546875" style="3" customWidth="1"/>
    <col min="1797" max="1797" width="56.28515625" style="3" customWidth="1"/>
    <col min="1798" max="1798" width="9.140625" style="3"/>
    <col min="1799" max="1799" width="17.7109375" style="3" customWidth="1"/>
    <col min="1800" max="1800" width="60.5703125" style="3" customWidth="1"/>
    <col min="1801" max="1802" width="9.140625" style="3"/>
    <col min="1803" max="1803" width="20" style="3" customWidth="1"/>
    <col min="1804" max="1806" width="9.140625" style="3"/>
    <col min="1807" max="1815" width="0" style="3" hidden="1" customWidth="1"/>
    <col min="1816" max="2048" width="9.140625" style="3"/>
    <col min="2049" max="2049" width="56.28515625" style="3" customWidth="1"/>
    <col min="2050" max="2050" width="9.140625" style="3"/>
    <col min="2051" max="2051" width="17.7109375" style="3" customWidth="1"/>
    <col min="2052" max="2052" width="2.85546875" style="3" customWidth="1"/>
    <col min="2053" max="2053" width="56.28515625" style="3" customWidth="1"/>
    <col min="2054" max="2054" width="9.140625" style="3"/>
    <col min="2055" max="2055" width="17.7109375" style="3" customWidth="1"/>
    <col min="2056" max="2056" width="60.5703125" style="3" customWidth="1"/>
    <col min="2057" max="2058" width="9.140625" style="3"/>
    <col min="2059" max="2059" width="20" style="3" customWidth="1"/>
    <col min="2060" max="2062" width="9.140625" style="3"/>
    <col min="2063" max="2071" width="0" style="3" hidden="1" customWidth="1"/>
    <col min="2072" max="2304" width="9.140625" style="3"/>
    <col min="2305" max="2305" width="56.28515625" style="3" customWidth="1"/>
    <col min="2306" max="2306" width="9.140625" style="3"/>
    <col min="2307" max="2307" width="17.7109375" style="3" customWidth="1"/>
    <col min="2308" max="2308" width="2.85546875" style="3" customWidth="1"/>
    <col min="2309" max="2309" width="56.28515625" style="3" customWidth="1"/>
    <col min="2310" max="2310" width="9.140625" style="3"/>
    <col min="2311" max="2311" width="17.7109375" style="3" customWidth="1"/>
    <col min="2312" max="2312" width="60.5703125" style="3" customWidth="1"/>
    <col min="2313" max="2314" width="9.140625" style="3"/>
    <col min="2315" max="2315" width="20" style="3" customWidth="1"/>
    <col min="2316" max="2318" width="9.140625" style="3"/>
    <col min="2319" max="2327" width="0" style="3" hidden="1" customWidth="1"/>
    <col min="2328" max="2560" width="9.140625" style="3"/>
    <col min="2561" max="2561" width="56.28515625" style="3" customWidth="1"/>
    <col min="2562" max="2562" width="9.140625" style="3"/>
    <col min="2563" max="2563" width="17.7109375" style="3" customWidth="1"/>
    <col min="2564" max="2564" width="2.85546875" style="3" customWidth="1"/>
    <col min="2565" max="2565" width="56.28515625" style="3" customWidth="1"/>
    <col min="2566" max="2566" width="9.140625" style="3"/>
    <col min="2567" max="2567" width="17.7109375" style="3" customWidth="1"/>
    <col min="2568" max="2568" width="60.5703125" style="3" customWidth="1"/>
    <col min="2569" max="2570" width="9.140625" style="3"/>
    <col min="2571" max="2571" width="20" style="3" customWidth="1"/>
    <col min="2572" max="2574" width="9.140625" style="3"/>
    <col min="2575" max="2583" width="0" style="3" hidden="1" customWidth="1"/>
    <col min="2584" max="2816" width="9.140625" style="3"/>
    <col min="2817" max="2817" width="56.28515625" style="3" customWidth="1"/>
    <col min="2818" max="2818" width="9.140625" style="3"/>
    <col min="2819" max="2819" width="17.7109375" style="3" customWidth="1"/>
    <col min="2820" max="2820" width="2.85546875" style="3" customWidth="1"/>
    <col min="2821" max="2821" width="56.28515625" style="3" customWidth="1"/>
    <col min="2822" max="2822" width="9.140625" style="3"/>
    <col min="2823" max="2823" width="17.7109375" style="3" customWidth="1"/>
    <col min="2824" max="2824" width="60.5703125" style="3" customWidth="1"/>
    <col min="2825" max="2826" width="9.140625" style="3"/>
    <col min="2827" max="2827" width="20" style="3" customWidth="1"/>
    <col min="2828" max="2830" width="9.140625" style="3"/>
    <col min="2831" max="2839" width="0" style="3" hidden="1" customWidth="1"/>
    <col min="2840" max="3072" width="9.140625" style="3"/>
    <col min="3073" max="3073" width="56.28515625" style="3" customWidth="1"/>
    <col min="3074" max="3074" width="9.140625" style="3"/>
    <col min="3075" max="3075" width="17.7109375" style="3" customWidth="1"/>
    <col min="3076" max="3076" width="2.85546875" style="3" customWidth="1"/>
    <col min="3077" max="3077" width="56.28515625" style="3" customWidth="1"/>
    <col min="3078" max="3078" width="9.140625" style="3"/>
    <col min="3079" max="3079" width="17.7109375" style="3" customWidth="1"/>
    <col min="3080" max="3080" width="60.5703125" style="3" customWidth="1"/>
    <col min="3081" max="3082" width="9.140625" style="3"/>
    <col min="3083" max="3083" width="20" style="3" customWidth="1"/>
    <col min="3084" max="3086" width="9.140625" style="3"/>
    <col min="3087" max="3095" width="0" style="3" hidden="1" customWidth="1"/>
    <col min="3096" max="3328" width="9.140625" style="3"/>
    <col min="3329" max="3329" width="56.28515625" style="3" customWidth="1"/>
    <col min="3330" max="3330" width="9.140625" style="3"/>
    <col min="3331" max="3331" width="17.7109375" style="3" customWidth="1"/>
    <col min="3332" max="3332" width="2.85546875" style="3" customWidth="1"/>
    <col min="3333" max="3333" width="56.28515625" style="3" customWidth="1"/>
    <col min="3334" max="3334" width="9.140625" style="3"/>
    <col min="3335" max="3335" width="17.7109375" style="3" customWidth="1"/>
    <col min="3336" max="3336" width="60.5703125" style="3" customWidth="1"/>
    <col min="3337" max="3338" width="9.140625" style="3"/>
    <col min="3339" max="3339" width="20" style="3" customWidth="1"/>
    <col min="3340" max="3342" width="9.140625" style="3"/>
    <col min="3343" max="3351" width="0" style="3" hidden="1" customWidth="1"/>
    <col min="3352" max="3584" width="9.140625" style="3"/>
    <col min="3585" max="3585" width="56.28515625" style="3" customWidth="1"/>
    <col min="3586" max="3586" width="9.140625" style="3"/>
    <col min="3587" max="3587" width="17.7109375" style="3" customWidth="1"/>
    <col min="3588" max="3588" width="2.85546875" style="3" customWidth="1"/>
    <col min="3589" max="3589" width="56.28515625" style="3" customWidth="1"/>
    <col min="3590" max="3590" width="9.140625" style="3"/>
    <col min="3591" max="3591" width="17.7109375" style="3" customWidth="1"/>
    <col min="3592" max="3592" width="60.5703125" style="3" customWidth="1"/>
    <col min="3593" max="3594" width="9.140625" style="3"/>
    <col min="3595" max="3595" width="20" style="3" customWidth="1"/>
    <col min="3596" max="3598" width="9.140625" style="3"/>
    <col min="3599" max="3607" width="0" style="3" hidden="1" customWidth="1"/>
    <col min="3608" max="3840" width="9.140625" style="3"/>
    <col min="3841" max="3841" width="56.28515625" style="3" customWidth="1"/>
    <col min="3842" max="3842" width="9.140625" style="3"/>
    <col min="3843" max="3843" width="17.7109375" style="3" customWidth="1"/>
    <col min="3844" max="3844" width="2.85546875" style="3" customWidth="1"/>
    <col min="3845" max="3845" width="56.28515625" style="3" customWidth="1"/>
    <col min="3846" max="3846" width="9.140625" style="3"/>
    <col min="3847" max="3847" width="17.7109375" style="3" customWidth="1"/>
    <col min="3848" max="3848" width="60.5703125" style="3" customWidth="1"/>
    <col min="3849" max="3850" width="9.140625" style="3"/>
    <col min="3851" max="3851" width="20" style="3" customWidth="1"/>
    <col min="3852" max="3854" width="9.140625" style="3"/>
    <col min="3855" max="3863" width="0" style="3" hidden="1" customWidth="1"/>
    <col min="3864" max="4096" width="9.140625" style="3"/>
    <col min="4097" max="4097" width="56.28515625" style="3" customWidth="1"/>
    <col min="4098" max="4098" width="9.140625" style="3"/>
    <col min="4099" max="4099" width="17.7109375" style="3" customWidth="1"/>
    <col min="4100" max="4100" width="2.85546875" style="3" customWidth="1"/>
    <col min="4101" max="4101" width="56.28515625" style="3" customWidth="1"/>
    <col min="4102" max="4102" width="9.140625" style="3"/>
    <col min="4103" max="4103" width="17.7109375" style="3" customWidth="1"/>
    <col min="4104" max="4104" width="60.5703125" style="3" customWidth="1"/>
    <col min="4105" max="4106" width="9.140625" style="3"/>
    <col min="4107" max="4107" width="20" style="3" customWidth="1"/>
    <col min="4108" max="4110" width="9.140625" style="3"/>
    <col min="4111" max="4119" width="0" style="3" hidden="1" customWidth="1"/>
    <col min="4120" max="4352" width="9.140625" style="3"/>
    <col min="4353" max="4353" width="56.28515625" style="3" customWidth="1"/>
    <col min="4354" max="4354" width="9.140625" style="3"/>
    <col min="4355" max="4355" width="17.7109375" style="3" customWidth="1"/>
    <col min="4356" max="4356" width="2.85546875" style="3" customWidth="1"/>
    <col min="4357" max="4357" width="56.28515625" style="3" customWidth="1"/>
    <col min="4358" max="4358" width="9.140625" style="3"/>
    <col min="4359" max="4359" width="17.7109375" style="3" customWidth="1"/>
    <col min="4360" max="4360" width="60.5703125" style="3" customWidth="1"/>
    <col min="4361" max="4362" width="9.140625" style="3"/>
    <col min="4363" max="4363" width="20" style="3" customWidth="1"/>
    <col min="4364" max="4366" width="9.140625" style="3"/>
    <col min="4367" max="4375" width="0" style="3" hidden="1" customWidth="1"/>
    <col min="4376" max="4608" width="9.140625" style="3"/>
    <col min="4609" max="4609" width="56.28515625" style="3" customWidth="1"/>
    <col min="4610" max="4610" width="9.140625" style="3"/>
    <col min="4611" max="4611" width="17.7109375" style="3" customWidth="1"/>
    <col min="4612" max="4612" width="2.85546875" style="3" customWidth="1"/>
    <col min="4613" max="4613" width="56.28515625" style="3" customWidth="1"/>
    <col min="4614" max="4614" width="9.140625" style="3"/>
    <col min="4615" max="4615" width="17.7109375" style="3" customWidth="1"/>
    <col min="4616" max="4616" width="60.5703125" style="3" customWidth="1"/>
    <col min="4617" max="4618" width="9.140625" style="3"/>
    <col min="4619" max="4619" width="20" style="3" customWidth="1"/>
    <col min="4620" max="4622" width="9.140625" style="3"/>
    <col min="4623" max="4631" width="0" style="3" hidden="1" customWidth="1"/>
    <col min="4632" max="4864" width="9.140625" style="3"/>
    <col min="4865" max="4865" width="56.28515625" style="3" customWidth="1"/>
    <col min="4866" max="4866" width="9.140625" style="3"/>
    <col min="4867" max="4867" width="17.7109375" style="3" customWidth="1"/>
    <col min="4868" max="4868" width="2.85546875" style="3" customWidth="1"/>
    <col min="4869" max="4869" width="56.28515625" style="3" customWidth="1"/>
    <col min="4870" max="4870" width="9.140625" style="3"/>
    <col min="4871" max="4871" width="17.7109375" style="3" customWidth="1"/>
    <col min="4872" max="4872" width="60.5703125" style="3" customWidth="1"/>
    <col min="4873" max="4874" width="9.140625" style="3"/>
    <col min="4875" max="4875" width="20" style="3" customWidth="1"/>
    <col min="4876" max="4878" width="9.140625" style="3"/>
    <col min="4879" max="4887" width="0" style="3" hidden="1" customWidth="1"/>
    <col min="4888" max="5120" width="9.140625" style="3"/>
    <col min="5121" max="5121" width="56.28515625" style="3" customWidth="1"/>
    <col min="5122" max="5122" width="9.140625" style="3"/>
    <col min="5123" max="5123" width="17.7109375" style="3" customWidth="1"/>
    <col min="5124" max="5124" width="2.85546875" style="3" customWidth="1"/>
    <col min="5125" max="5125" width="56.28515625" style="3" customWidth="1"/>
    <col min="5126" max="5126" width="9.140625" style="3"/>
    <col min="5127" max="5127" width="17.7109375" style="3" customWidth="1"/>
    <col min="5128" max="5128" width="60.5703125" style="3" customWidth="1"/>
    <col min="5129" max="5130" width="9.140625" style="3"/>
    <col min="5131" max="5131" width="20" style="3" customWidth="1"/>
    <col min="5132" max="5134" width="9.140625" style="3"/>
    <col min="5135" max="5143" width="0" style="3" hidden="1" customWidth="1"/>
    <col min="5144" max="5376" width="9.140625" style="3"/>
    <col min="5377" max="5377" width="56.28515625" style="3" customWidth="1"/>
    <col min="5378" max="5378" width="9.140625" style="3"/>
    <col min="5379" max="5379" width="17.7109375" style="3" customWidth="1"/>
    <col min="5380" max="5380" width="2.85546875" style="3" customWidth="1"/>
    <col min="5381" max="5381" width="56.28515625" style="3" customWidth="1"/>
    <col min="5382" max="5382" width="9.140625" style="3"/>
    <col min="5383" max="5383" width="17.7109375" style="3" customWidth="1"/>
    <col min="5384" max="5384" width="60.5703125" style="3" customWidth="1"/>
    <col min="5385" max="5386" width="9.140625" style="3"/>
    <col min="5387" max="5387" width="20" style="3" customWidth="1"/>
    <col min="5388" max="5390" width="9.140625" style="3"/>
    <col min="5391" max="5399" width="0" style="3" hidden="1" customWidth="1"/>
    <col min="5400" max="5632" width="9.140625" style="3"/>
    <col min="5633" max="5633" width="56.28515625" style="3" customWidth="1"/>
    <col min="5634" max="5634" width="9.140625" style="3"/>
    <col min="5635" max="5635" width="17.7109375" style="3" customWidth="1"/>
    <col min="5636" max="5636" width="2.85546875" style="3" customWidth="1"/>
    <col min="5637" max="5637" width="56.28515625" style="3" customWidth="1"/>
    <col min="5638" max="5638" width="9.140625" style="3"/>
    <col min="5639" max="5639" width="17.7109375" style="3" customWidth="1"/>
    <col min="5640" max="5640" width="60.5703125" style="3" customWidth="1"/>
    <col min="5641" max="5642" width="9.140625" style="3"/>
    <col min="5643" max="5643" width="20" style="3" customWidth="1"/>
    <col min="5644" max="5646" width="9.140625" style="3"/>
    <col min="5647" max="5655" width="0" style="3" hidden="1" customWidth="1"/>
    <col min="5656" max="5888" width="9.140625" style="3"/>
    <col min="5889" max="5889" width="56.28515625" style="3" customWidth="1"/>
    <col min="5890" max="5890" width="9.140625" style="3"/>
    <col min="5891" max="5891" width="17.7109375" style="3" customWidth="1"/>
    <col min="5892" max="5892" width="2.85546875" style="3" customWidth="1"/>
    <col min="5893" max="5893" width="56.28515625" style="3" customWidth="1"/>
    <col min="5894" max="5894" width="9.140625" style="3"/>
    <col min="5895" max="5895" width="17.7109375" style="3" customWidth="1"/>
    <col min="5896" max="5896" width="60.5703125" style="3" customWidth="1"/>
    <col min="5897" max="5898" width="9.140625" style="3"/>
    <col min="5899" max="5899" width="20" style="3" customWidth="1"/>
    <col min="5900" max="5902" width="9.140625" style="3"/>
    <col min="5903" max="5911" width="0" style="3" hidden="1" customWidth="1"/>
    <col min="5912" max="6144" width="9.140625" style="3"/>
    <col min="6145" max="6145" width="56.28515625" style="3" customWidth="1"/>
    <col min="6146" max="6146" width="9.140625" style="3"/>
    <col min="6147" max="6147" width="17.7109375" style="3" customWidth="1"/>
    <col min="6148" max="6148" width="2.85546875" style="3" customWidth="1"/>
    <col min="6149" max="6149" width="56.28515625" style="3" customWidth="1"/>
    <col min="6150" max="6150" width="9.140625" style="3"/>
    <col min="6151" max="6151" width="17.7109375" style="3" customWidth="1"/>
    <col min="6152" max="6152" width="60.5703125" style="3" customWidth="1"/>
    <col min="6153" max="6154" width="9.140625" style="3"/>
    <col min="6155" max="6155" width="20" style="3" customWidth="1"/>
    <col min="6156" max="6158" width="9.140625" style="3"/>
    <col min="6159" max="6167" width="0" style="3" hidden="1" customWidth="1"/>
    <col min="6168" max="6400" width="9.140625" style="3"/>
    <col min="6401" max="6401" width="56.28515625" style="3" customWidth="1"/>
    <col min="6402" max="6402" width="9.140625" style="3"/>
    <col min="6403" max="6403" width="17.7109375" style="3" customWidth="1"/>
    <col min="6404" max="6404" width="2.85546875" style="3" customWidth="1"/>
    <col min="6405" max="6405" width="56.28515625" style="3" customWidth="1"/>
    <col min="6406" max="6406" width="9.140625" style="3"/>
    <col min="6407" max="6407" width="17.7109375" style="3" customWidth="1"/>
    <col min="6408" max="6408" width="60.5703125" style="3" customWidth="1"/>
    <col min="6409" max="6410" width="9.140625" style="3"/>
    <col min="6411" max="6411" width="20" style="3" customWidth="1"/>
    <col min="6412" max="6414" width="9.140625" style="3"/>
    <col min="6415" max="6423" width="0" style="3" hidden="1" customWidth="1"/>
    <col min="6424" max="6656" width="9.140625" style="3"/>
    <col min="6657" max="6657" width="56.28515625" style="3" customWidth="1"/>
    <col min="6658" max="6658" width="9.140625" style="3"/>
    <col min="6659" max="6659" width="17.7109375" style="3" customWidth="1"/>
    <col min="6660" max="6660" width="2.85546875" style="3" customWidth="1"/>
    <col min="6661" max="6661" width="56.28515625" style="3" customWidth="1"/>
    <col min="6662" max="6662" width="9.140625" style="3"/>
    <col min="6663" max="6663" width="17.7109375" style="3" customWidth="1"/>
    <col min="6664" max="6664" width="60.5703125" style="3" customWidth="1"/>
    <col min="6665" max="6666" width="9.140625" style="3"/>
    <col min="6667" max="6667" width="20" style="3" customWidth="1"/>
    <col min="6668" max="6670" width="9.140625" style="3"/>
    <col min="6671" max="6679" width="0" style="3" hidden="1" customWidth="1"/>
    <col min="6680" max="6912" width="9.140625" style="3"/>
    <col min="6913" max="6913" width="56.28515625" style="3" customWidth="1"/>
    <col min="6914" max="6914" width="9.140625" style="3"/>
    <col min="6915" max="6915" width="17.7109375" style="3" customWidth="1"/>
    <col min="6916" max="6916" width="2.85546875" style="3" customWidth="1"/>
    <col min="6917" max="6917" width="56.28515625" style="3" customWidth="1"/>
    <col min="6918" max="6918" width="9.140625" style="3"/>
    <col min="6919" max="6919" width="17.7109375" style="3" customWidth="1"/>
    <col min="6920" max="6920" width="60.5703125" style="3" customWidth="1"/>
    <col min="6921" max="6922" width="9.140625" style="3"/>
    <col min="6923" max="6923" width="20" style="3" customWidth="1"/>
    <col min="6924" max="6926" width="9.140625" style="3"/>
    <col min="6927" max="6935" width="0" style="3" hidden="1" customWidth="1"/>
    <col min="6936" max="7168" width="9.140625" style="3"/>
    <col min="7169" max="7169" width="56.28515625" style="3" customWidth="1"/>
    <col min="7170" max="7170" width="9.140625" style="3"/>
    <col min="7171" max="7171" width="17.7109375" style="3" customWidth="1"/>
    <col min="7172" max="7172" width="2.85546875" style="3" customWidth="1"/>
    <col min="7173" max="7173" width="56.28515625" style="3" customWidth="1"/>
    <col min="7174" max="7174" width="9.140625" style="3"/>
    <col min="7175" max="7175" width="17.7109375" style="3" customWidth="1"/>
    <col min="7176" max="7176" width="60.5703125" style="3" customWidth="1"/>
    <col min="7177" max="7178" width="9.140625" style="3"/>
    <col min="7179" max="7179" width="20" style="3" customWidth="1"/>
    <col min="7180" max="7182" width="9.140625" style="3"/>
    <col min="7183" max="7191" width="0" style="3" hidden="1" customWidth="1"/>
    <col min="7192" max="7424" width="9.140625" style="3"/>
    <col min="7425" max="7425" width="56.28515625" style="3" customWidth="1"/>
    <col min="7426" max="7426" width="9.140625" style="3"/>
    <col min="7427" max="7427" width="17.7109375" style="3" customWidth="1"/>
    <col min="7428" max="7428" width="2.85546875" style="3" customWidth="1"/>
    <col min="7429" max="7429" width="56.28515625" style="3" customWidth="1"/>
    <col min="7430" max="7430" width="9.140625" style="3"/>
    <col min="7431" max="7431" width="17.7109375" style="3" customWidth="1"/>
    <col min="7432" max="7432" width="60.5703125" style="3" customWidth="1"/>
    <col min="7433" max="7434" width="9.140625" style="3"/>
    <col min="7435" max="7435" width="20" style="3" customWidth="1"/>
    <col min="7436" max="7438" width="9.140625" style="3"/>
    <col min="7439" max="7447" width="0" style="3" hidden="1" customWidth="1"/>
    <col min="7448" max="7680" width="9.140625" style="3"/>
    <col min="7681" max="7681" width="56.28515625" style="3" customWidth="1"/>
    <col min="7682" max="7682" width="9.140625" style="3"/>
    <col min="7683" max="7683" width="17.7109375" style="3" customWidth="1"/>
    <col min="7684" max="7684" width="2.85546875" style="3" customWidth="1"/>
    <col min="7685" max="7685" width="56.28515625" style="3" customWidth="1"/>
    <col min="7686" max="7686" width="9.140625" style="3"/>
    <col min="7687" max="7687" width="17.7109375" style="3" customWidth="1"/>
    <col min="7688" max="7688" width="60.5703125" style="3" customWidth="1"/>
    <col min="7689" max="7690" width="9.140625" style="3"/>
    <col min="7691" max="7691" width="20" style="3" customWidth="1"/>
    <col min="7692" max="7694" width="9.140625" style="3"/>
    <col min="7695" max="7703" width="0" style="3" hidden="1" customWidth="1"/>
    <col min="7704" max="7936" width="9.140625" style="3"/>
    <col min="7937" max="7937" width="56.28515625" style="3" customWidth="1"/>
    <col min="7938" max="7938" width="9.140625" style="3"/>
    <col min="7939" max="7939" width="17.7109375" style="3" customWidth="1"/>
    <col min="7940" max="7940" width="2.85546875" style="3" customWidth="1"/>
    <col min="7941" max="7941" width="56.28515625" style="3" customWidth="1"/>
    <col min="7942" max="7942" width="9.140625" style="3"/>
    <col min="7943" max="7943" width="17.7109375" style="3" customWidth="1"/>
    <col min="7944" max="7944" width="60.5703125" style="3" customWidth="1"/>
    <col min="7945" max="7946" width="9.140625" style="3"/>
    <col min="7947" max="7947" width="20" style="3" customWidth="1"/>
    <col min="7948" max="7950" width="9.140625" style="3"/>
    <col min="7951" max="7959" width="0" style="3" hidden="1" customWidth="1"/>
    <col min="7960" max="8192" width="9.140625" style="3"/>
    <col min="8193" max="8193" width="56.28515625" style="3" customWidth="1"/>
    <col min="8194" max="8194" width="9.140625" style="3"/>
    <col min="8195" max="8195" width="17.7109375" style="3" customWidth="1"/>
    <col min="8196" max="8196" width="2.85546875" style="3" customWidth="1"/>
    <col min="8197" max="8197" width="56.28515625" style="3" customWidth="1"/>
    <col min="8198" max="8198" width="9.140625" style="3"/>
    <col min="8199" max="8199" width="17.7109375" style="3" customWidth="1"/>
    <col min="8200" max="8200" width="60.5703125" style="3" customWidth="1"/>
    <col min="8201" max="8202" width="9.140625" style="3"/>
    <col min="8203" max="8203" width="20" style="3" customWidth="1"/>
    <col min="8204" max="8206" width="9.140625" style="3"/>
    <col min="8207" max="8215" width="0" style="3" hidden="1" customWidth="1"/>
    <col min="8216" max="8448" width="9.140625" style="3"/>
    <col min="8449" max="8449" width="56.28515625" style="3" customWidth="1"/>
    <col min="8450" max="8450" width="9.140625" style="3"/>
    <col min="8451" max="8451" width="17.7109375" style="3" customWidth="1"/>
    <col min="8452" max="8452" width="2.85546875" style="3" customWidth="1"/>
    <col min="8453" max="8453" width="56.28515625" style="3" customWidth="1"/>
    <col min="8454" max="8454" width="9.140625" style="3"/>
    <col min="8455" max="8455" width="17.7109375" style="3" customWidth="1"/>
    <col min="8456" max="8456" width="60.5703125" style="3" customWidth="1"/>
    <col min="8457" max="8458" width="9.140625" style="3"/>
    <col min="8459" max="8459" width="20" style="3" customWidth="1"/>
    <col min="8460" max="8462" width="9.140625" style="3"/>
    <col min="8463" max="8471" width="0" style="3" hidden="1" customWidth="1"/>
    <col min="8472" max="8704" width="9.140625" style="3"/>
    <col min="8705" max="8705" width="56.28515625" style="3" customWidth="1"/>
    <col min="8706" max="8706" width="9.140625" style="3"/>
    <col min="8707" max="8707" width="17.7109375" style="3" customWidth="1"/>
    <col min="8708" max="8708" width="2.85546875" style="3" customWidth="1"/>
    <col min="8709" max="8709" width="56.28515625" style="3" customWidth="1"/>
    <col min="8710" max="8710" width="9.140625" style="3"/>
    <col min="8711" max="8711" width="17.7109375" style="3" customWidth="1"/>
    <col min="8712" max="8712" width="60.5703125" style="3" customWidth="1"/>
    <col min="8713" max="8714" width="9.140625" style="3"/>
    <col min="8715" max="8715" width="20" style="3" customWidth="1"/>
    <col min="8716" max="8718" width="9.140625" style="3"/>
    <col min="8719" max="8727" width="0" style="3" hidden="1" customWidth="1"/>
    <col min="8728" max="8960" width="9.140625" style="3"/>
    <col min="8961" max="8961" width="56.28515625" style="3" customWidth="1"/>
    <col min="8962" max="8962" width="9.140625" style="3"/>
    <col min="8963" max="8963" width="17.7109375" style="3" customWidth="1"/>
    <col min="8964" max="8964" width="2.85546875" style="3" customWidth="1"/>
    <col min="8965" max="8965" width="56.28515625" style="3" customWidth="1"/>
    <col min="8966" max="8966" width="9.140625" style="3"/>
    <col min="8967" max="8967" width="17.7109375" style="3" customWidth="1"/>
    <col min="8968" max="8968" width="60.5703125" style="3" customWidth="1"/>
    <col min="8969" max="8970" width="9.140625" style="3"/>
    <col min="8971" max="8971" width="20" style="3" customWidth="1"/>
    <col min="8972" max="8974" width="9.140625" style="3"/>
    <col min="8975" max="8983" width="0" style="3" hidden="1" customWidth="1"/>
    <col min="8984" max="9216" width="9.140625" style="3"/>
    <col min="9217" max="9217" width="56.28515625" style="3" customWidth="1"/>
    <col min="9218" max="9218" width="9.140625" style="3"/>
    <col min="9219" max="9219" width="17.7109375" style="3" customWidth="1"/>
    <col min="9220" max="9220" width="2.85546875" style="3" customWidth="1"/>
    <col min="9221" max="9221" width="56.28515625" style="3" customWidth="1"/>
    <col min="9222" max="9222" width="9.140625" style="3"/>
    <col min="9223" max="9223" width="17.7109375" style="3" customWidth="1"/>
    <col min="9224" max="9224" width="60.5703125" style="3" customWidth="1"/>
    <col min="9225" max="9226" width="9.140625" style="3"/>
    <col min="9227" max="9227" width="20" style="3" customWidth="1"/>
    <col min="9228" max="9230" width="9.140625" style="3"/>
    <col min="9231" max="9239" width="0" style="3" hidden="1" customWidth="1"/>
    <col min="9240" max="9472" width="9.140625" style="3"/>
    <col min="9473" max="9473" width="56.28515625" style="3" customWidth="1"/>
    <col min="9474" max="9474" width="9.140625" style="3"/>
    <col min="9475" max="9475" width="17.7109375" style="3" customWidth="1"/>
    <col min="9476" max="9476" width="2.85546875" style="3" customWidth="1"/>
    <col min="9477" max="9477" width="56.28515625" style="3" customWidth="1"/>
    <col min="9478" max="9478" width="9.140625" style="3"/>
    <col min="9479" max="9479" width="17.7109375" style="3" customWidth="1"/>
    <col min="9480" max="9480" width="60.5703125" style="3" customWidth="1"/>
    <col min="9481" max="9482" width="9.140625" style="3"/>
    <col min="9483" max="9483" width="20" style="3" customWidth="1"/>
    <col min="9484" max="9486" width="9.140625" style="3"/>
    <col min="9487" max="9495" width="0" style="3" hidden="1" customWidth="1"/>
    <col min="9496" max="9728" width="9.140625" style="3"/>
    <col min="9729" max="9729" width="56.28515625" style="3" customWidth="1"/>
    <col min="9730" max="9730" width="9.140625" style="3"/>
    <col min="9731" max="9731" width="17.7109375" style="3" customWidth="1"/>
    <col min="9732" max="9732" width="2.85546875" style="3" customWidth="1"/>
    <col min="9733" max="9733" width="56.28515625" style="3" customWidth="1"/>
    <col min="9734" max="9734" width="9.140625" style="3"/>
    <col min="9735" max="9735" width="17.7109375" style="3" customWidth="1"/>
    <col min="9736" max="9736" width="60.5703125" style="3" customWidth="1"/>
    <col min="9737" max="9738" width="9.140625" style="3"/>
    <col min="9739" max="9739" width="20" style="3" customWidth="1"/>
    <col min="9740" max="9742" width="9.140625" style="3"/>
    <col min="9743" max="9751" width="0" style="3" hidden="1" customWidth="1"/>
    <col min="9752" max="9984" width="9.140625" style="3"/>
    <col min="9985" max="9985" width="56.28515625" style="3" customWidth="1"/>
    <col min="9986" max="9986" width="9.140625" style="3"/>
    <col min="9987" max="9987" width="17.7109375" style="3" customWidth="1"/>
    <col min="9988" max="9988" width="2.85546875" style="3" customWidth="1"/>
    <col min="9989" max="9989" width="56.28515625" style="3" customWidth="1"/>
    <col min="9990" max="9990" width="9.140625" style="3"/>
    <col min="9991" max="9991" width="17.7109375" style="3" customWidth="1"/>
    <col min="9992" max="9992" width="60.5703125" style="3" customWidth="1"/>
    <col min="9993" max="9994" width="9.140625" style="3"/>
    <col min="9995" max="9995" width="20" style="3" customWidth="1"/>
    <col min="9996" max="9998" width="9.140625" style="3"/>
    <col min="9999" max="10007" width="0" style="3" hidden="1" customWidth="1"/>
    <col min="10008" max="10240" width="9.140625" style="3"/>
    <col min="10241" max="10241" width="56.28515625" style="3" customWidth="1"/>
    <col min="10242" max="10242" width="9.140625" style="3"/>
    <col min="10243" max="10243" width="17.7109375" style="3" customWidth="1"/>
    <col min="10244" max="10244" width="2.85546875" style="3" customWidth="1"/>
    <col min="10245" max="10245" width="56.28515625" style="3" customWidth="1"/>
    <col min="10246" max="10246" width="9.140625" style="3"/>
    <col min="10247" max="10247" width="17.7109375" style="3" customWidth="1"/>
    <col min="10248" max="10248" width="60.5703125" style="3" customWidth="1"/>
    <col min="10249" max="10250" width="9.140625" style="3"/>
    <col min="10251" max="10251" width="20" style="3" customWidth="1"/>
    <col min="10252" max="10254" width="9.140625" style="3"/>
    <col min="10255" max="10263" width="0" style="3" hidden="1" customWidth="1"/>
    <col min="10264" max="10496" width="9.140625" style="3"/>
    <col min="10497" max="10497" width="56.28515625" style="3" customWidth="1"/>
    <col min="10498" max="10498" width="9.140625" style="3"/>
    <col min="10499" max="10499" width="17.7109375" style="3" customWidth="1"/>
    <col min="10500" max="10500" width="2.85546875" style="3" customWidth="1"/>
    <col min="10501" max="10501" width="56.28515625" style="3" customWidth="1"/>
    <col min="10502" max="10502" width="9.140625" style="3"/>
    <col min="10503" max="10503" width="17.7109375" style="3" customWidth="1"/>
    <col min="10504" max="10504" width="60.5703125" style="3" customWidth="1"/>
    <col min="10505" max="10506" width="9.140625" style="3"/>
    <col min="10507" max="10507" width="20" style="3" customWidth="1"/>
    <col min="10508" max="10510" width="9.140625" style="3"/>
    <col min="10511" max="10519" width="0" style="3" hidden="1" customWidth="1"/>
    <col min="10520" max="10752" width="9.140625" style="3"/>
    <col min="10753" max="10753" width="56.28515625" style="3" customWidth="1"/>
    <col min="10754" max="10754" width="9.140625" style="3"/>
    <col min="10755" max="10755" width="17.7109375" style="3" customWidth="1"/>
    <col min="10756" max="10756" width="2.85546875" style="3" customWidth="1"/>
    <col min="10757" max="10757" width="56.28515625" style="3" customWidth="1"/>
    <col min="10758" max="10758" width="9.140625" style="3"/>
    <col min="10759" max="10759" width="17.7109375" style="3" customWidth="1"/>
    <col min="10760" max="10760" width="60.5703125" style="3" customWidth="1"/>
    <col min="10761" max="10762" width="9.140625" style="3"/>
    <col min="10763" max="10763" width="20" style="3" customWidth="1"/>
    <col min="10764" max="10766" width="9.140625" style="3"/>
    <col min="10767" max="10775" width="0" style="3" hidden="1" customWidth="1"/>
    <col min="10776" max="11008" width="9.140625" style="3"/>
    <col min="11009" max="11009" width="56.28515625" style="3" customWidth="1"/>
    <col min="11010" max="11010" width="9.140625" style="3"/>
    <col min="11011" max="11011" width="17.7109375" style="3" customWidth="1"/>
    <col min="11012" max="11012" width="2.85546875" style="3" customWidth="1"/>
    <col min="11013" max="11013" width="56.28515625" style="3" customWidth="1"/>
    <col min="11014" max="11014" width="9.140625" style="3"/>
    <col min="11015" max="11015" width="17.7109375" style="3" customWidth="1"/>
    <col min="11016" max="11016" width="60.5703125" style="3" customWidth="1"/>
    <col min="11017" max="11018" width="9.140625" style="3"/>
    <col min="11019" max="11019" width="20" style="3" customWidth="1"/>
    <col min="11020" max="11022" width="9.140625" style="3"/>
    <col min="11023" max="11031" width="0" style="3" hidden="1" customWidth="1"/>
    <col min="11032" max="11264" width="9.140625" style="3"/>
    <col min="11265" max="11265" width="56.28515625" style="3" customWidth="1"/>
    <col min="11266" max="11266" width="9.140625" style="3"/>
    <col min="11267" max="11267" width="17.7109375" style="3" customWidth="1"/>
    <col min="11268" max="11268" width="2.85546875" style="3" customWidth="1"/>
    <col min="11269" max="11269" width="56.28515625" style="3" customWidth="1"/>
    <col min="11270" max="11270" width="9.140625" style="3"/>
    <col min="11271" max="11271" width="17.7109375" style="3" customWidth="1"/>
    <col min="11272" max="11272" width="60.5703125" style="3" customWidth="1"/>
    <col min="11273" max="11274" width="9.140625" style="3"/>
    <col min="11275" max="11275" width="20" style="3" customWidth="1"/>
    <col min="11276" max="11278" width="9.140625" style="3"/>
    <col min="11279" max="11287" width="0" style="3" hidden="1" customWidth="1"/>
    <col min="11288" max="11520" width="9.140625" style="3"/>
    <col min="11521" max="11521" width="56.28515625" style="3" customWidth="1"/>
    <col min="11522" max="11522" width="9.140625" style="3"/>
    <col min="11523" max="11523" width="17.7109375" style="3" customWidth="1"/>
    <col min="11524" max="11524" width="2.85546875" style="3" customWidth="1"/>
    <col min="11525" max="11525" width="56.28515625" style="3" customWidth="1"/>
    <col min="11526" max="11526" width="9.140625" style="3"/>
    <col min="11527" max="11527" width="17.7109375" style="3" customWidth="1"/>
    <col min="11528" max="11528" width="60.5703125" style="3" customWidth="1"/>
    <col min="11529" max="11530" width="9.140625" style="3"/>
    <col min="11531" max="11531" width="20" style="3" customWidth="1"/>
    <col min="11532" max="11534" width="9.140625" style="3"/>
    <col min="11535" max="11543" width="0" style="3" hidden="1" customWidth="1"/>
    <col min="11544" max="11776" width="9.140625" style="3"/>
    <col min="11777" max="11777" width="56.28515625" style="3" customWidth="1"/>
    <col min="11778" max="11778" width="9.140625" style="3"/>
    <col min="11779" max="11779" width="17.7109375" style="3" customWidth="1"/>
    <col min="11780" max="11780" width="2.85546875" style="3" customWidth="1"/>
    <col min="11781" max="11781" width="56.28515625" style="3" customWidth="1"/>
    <col min="11782" max="11782" width="9.140625" style="3"/>
    <col min="11783" max="11783" width="17.7109375" style="3" customWidth="1"/>
    <col min="11784" max="11784" width="60.5703125" style="3" customWidth="1"/>
    <col min="11785" max="11786" width="9.140625" style="3"/>
    <col min="11787" max="11787" width="20" style="3" customWidth="1"/>
    <col min="11788" max="11790" width="9.140625" style="3"/>
    <col min="11791" max="11799" width="0" style="3" hidden="1" customWidth="1"/>
    <col min="11800" max="12032" width="9.140625" style="3"/>
    <col min="12033" max="12033" width="56.28515625" style="3" customWidth="1"/>
    <col min="12034" max="12034" width="9.140625" style="3"/>
    <col min="12035" max="12035" width="17.7109375" style="3" customWidth="1"/>
    <col min="12036" max="12036" width="2.85546875" style="3" customWidth="1"/>
    <col min="12037" max="12037" width="56.28515625" style="3" customWidth="1"/>
    <col min="12038" max="12038" width="9.140625" style="3"/>
    <col min="12039" max="12039" width="17.7109375" style="3" customWidth="1"/>
    <col min="12040" max="12040" width="60.5703125" style="3" customWidth="1"/>
    <col min="12041" max="12042" width="9.140625" style="3"/>
    <col min="12043" max="12043" width="20" style="3" customWidth="1"/>
    <col min="12044" max="12046" width="9.140625" style="3"/>
    <col min="12047" max="12055" width="0" style="3" hidden="1" customWidth="1"/>
    <col min="12056" max="12288" width="9.140625" style="3"/>
    <col min="12289" max="12289" width="56.28515625" style="3" customWidth="1"/>
    <col min="12290" max="12290" width="9.140625" style="3"/>
    <col min="12291" max="12291" width="17.7109375" style="3" customWidth="1"/>
    <col min="12292" max="12292" width="2.85546875" style="3" customWidth="1"/>
    <col min="12293" max="12293" width="56.28515625" style="3" customWidth="1"/>
    <col min="12294" max="12294" width="9.140625" style="3"/>
    <col min="12295" max="12295" width="17.7109375" style="3" customWidth="1"/>
    <col min="12296" max="12296" width="60.5703125" style="3" customWidth="1"/>
    <col min="12297" max="12298" width="9.140625" style="3"/>
    <col min="12299" max="12299" width="20" style="3" customWidth="1"/>
    <col min="12300" max="12302" width="9.140625" style="3"/>
    <col min="12303" max="12311" width="0" style="3" hidden="1" customWidth="1"/>
    <col min="12312" max="12544" width="9.140625" style="3"/>
    <col min="12545" max="12545" width="56.28515625" style="3" customWidth="1"/>
    <col min="12546" max="12546" width="9.140625" style="3"/>
    <col min="12547" max="12547" width="17.7109375" style="3" customWidth="1"/>
    <col min="12548" max="12548" width="2.85546875" style="3" customWidth="1"/>
    <col min="12549" max="12549" width="56.28515625" style="3" customWidth="1"/>
    <col min="12550" max="12550" width="9.140625" style="3"/>
    <col min="12551" max="12551" width="17.7109375" style="3" customWidth="1"/>
    <col min="12552" max="12552" width="60.5703125" style="3" customWidth="1"/>
    <col min="12553" max="12554" width="9.140625" style="3"/>
    <col min="12555" max="12555" width="20" style="3" customWidth="1"/>
    <col min="12556" max="12558" width="9.140625" style="3"/>
    <col min="12559" max="12567" width="0" style="3" hidden="1" customWidth="1"/>
    <col min="12568" max="12800" width="9.140625" style="3"/>
    <col min="12801" max="12801" width="56.28515625" style="3" customWidth="1"/>
    <col min="12802" max="12802" width="9.140625" style="3"/>
    <col min="12803" max="12803" width="17.7109375" style="3" customWidth="1"/>
    <col min="12804" max="12804" width="2.85546875" style="3" customWidth="1"/>
    <col min="12805" max="12805" width="56.28515625" style="3" customWidth="1"/>
    <col min="12806" max="12806" width="9.140625" style="3"/>
    <col min="12807" max="12807" width="17.7109375" style="3" customWidth="1"/>
    <col min="12808" max="12808" width="60.5703125" style="3" customWidth="1"/>
    <col min="12809" max="12810" width="9.140625" style="3"/>
    <col min="12811" max="12811" width="20" style="3" customWidth="1"/>
    <col min="12812" max="12814" width="9.140625" style="3"/>
    <col min="12815" max="12823" width="0" style="3" hidden="1" customWidth="1"/>
    <col min="12824" max="13056" width="9.140625" style="3"/>
    <col min="13057" max="13057" width="56.28515625" style="3" customWidth="1"/>
    <col min="13058" max="13058" width="9.140625" style="3"/>
    <col min="13059" max="13059" width="17.7109375" style="3" customWidth="1"/>
    <col min="13060" max="13060" width="2.85546875" style="3" customWidth="1"/>
    <col min="13061" max="13061" width="56.28515625" style="3" customWidth="1"/>
    <col min="13062" max="13062" width="9.140625" style="3"/>
    <col min="13063" max="13063" width="17.7109375" style="3" customWidth="1"/>
    <col min="13064" max="13064" width="60.5703125" style="3" customWidth="1"/>
    <col min="13065" max="13066" width="9.140625" style="3"/>
    <col min="13067" max="13067" width="20" style="3" customWidth="1"/>
    <col min="13068" max="13070" width="9.140625" style="3"/>
    <col min="13071" max="13079" width="0" style="3" hidden="1" customWidth="1"/>
    <col min="13080" max="13312" width="9.140625" style="3"/>
    <col min="13313" max="13313" width="56.28515625" style="3" customWidth="1"/>
    <col min="13314" max="13314" width="9.140625" style="3"/>
    <col min="13315" max="13315" width="17.7109375" style="3" customWidth="1"/>
    <col min="13316" max="13316" width="2.85546875" style="3" customWidth="1"/>
    <col min="13317" max="13317" width="56.28515625" style="3" customWidth="1"/>
    <col min="13318" max="13318" width="9.140625" style="3"/>
    <col min="13319" max="13319" width="17.7109375" style="3" customWidth="1"/>
    <col min="13320" max="13320" width="60.5703125" style="3" customWidth="1"/>
    <col min="13321" max="13322" width="9.140625" style="3"/>
    <col min="13323" max="13323" width="20" style="3" customWidth="1"/>
    <col min="13324" max="13326" width="9.140625" style="3"/>
    <col min="13327" max="13335" width="0" style="3" hidden="1" customWidth="1"/>
    <col min="13336" max="13568" width="9.140625" style="3"/>
    <col min="13569" max="13569" width="56.28515625" style="3" customWidth="1"/>
    <col min="13570" max="13570" width="9.140625" style="3"/>
    <col min="13571" max="13571" width="17.7109375" style="3" customWidth="1"/>
    <col min="13572" max="13572" width="2.85546875" style="3" customWidth="1"/>
    <col min="13573" max="13573" width="56.28515625" style="3" customWidth="1"/>
    <col min="13574" max="13574" width="9.140625" style="3"/>
    <col min="13575" max="13575" width="17.7109375" style="3" customWidth="1"/>
    <col min="13576" max="13576" width="60.5703125" style="3" customWidth="1"/>
    <col min="13577" max="13578" width="9.140625" style="3"/>
    <col min="13579" max="13579" width="20" style="3" customWidth="1"/>
    <col min="13580" max="13582" width="9.140625" style="3"/>
    <col min="13583" max="13591" width="0" style="3" hidden="1" customWidth="1"/>
    <col min="13592" max="13824" width="9.140625" style="3"/>
    <col min="13825" max="13825" width="56.28515625" style="3" customWidth="1"/>
    <col min="13826" max="13826" width="9.140625" style="3"/>
    <col min="13827" max="13827" width="17.7109375" style="3" customWidth="1"/>
    <col min="13828" max="13828" width="2.85546875" style="3" customWidth="1"/>
    <col min="13829" max="13829" width="56.28515625" style="3" customWidth="1"/>
    <col min="13830" max="13830" width="9.140625" style="3"/>
    <col min="13831" max="13831" width="17.7109375" style="3" customWidth="1"/>
    <col min="13832" max="13832" width="60.5703125" style="3" customWidth="1"/>
    <col min="13833" max="13834" width="9.140625" style="3"/>
    <col min="13835" max="13835" width="20" style="3" customWidth="1"/>
    <col min="13836" max="13838" width="9.140625" style="3"/>
    <col min="13839" max="13847" width="0" style="3" hidden="1" customWidth="1"/>
    <col min="13848" max="14080" width="9.140625" style="3"/>
    <col min="14081" max="14081" width="56.28515625" style="3" customWidth="1"/>
    <col min="14082" max="14082" width="9.140625" style="3"/>
    <col min="14083" max="14083" width="17.7109375" style="3" customWidth="1"/>
    <col min="14084" max="14084" width="2.85546875" style="3" customWidth="1"/>
    <col min="14085" max="14085" width="56.28515625" style="3" customWidth="1"/>
    <col min="14086" max="14086" width="9.140625" style="3"/>
    <col min="14087" max="14087" width="17.7109375" style="3" customWidth="1"/>
    <col min="14088" max="14088" width="60.5703125" style="3" customWidth="1"/>
    <col min="14089" max="14090" width="9.140625" style="3"/>
    <col min="14091" max="14091" width="20" style="3" customWidth="1"/>
    <col min="14092" max="14094" width="9.140625" style="3"/>
    <col min="14095" max="14103" width="0" style="3" hidden="1" customWidth="1"/>
    <col min="14104" max="14336" width="9.140625" style="3"/>
    <col min="14337" max="14337" width="56.28515625" style="3" customWidth="1"/>
    <col min="14338" max="14338" width="9.140625" style="3"/>
    <col min="14339" max="14339" width="17.7109375" style="3" customWidth="1"/>
    <col min="14340" max="14340" width="2.85546875" style="3" customWidth="1"/>
    <col min="14341" max="14341" width="56.28515625" style="3" customWidth="1"/>
    <col min="14342" max="14342" width="9.140625" style="3"/>
    <col min="14343" max="14343" width="17.7109375" style="3" customWidth="1"/>
    <col min="14344" max="14344" width="60.5703125" style="3" customWidth="1"/>
    <col min="14345" max="14346" width="9.140625" style="3"/>
    <col min="14347" max="14347" width="20" style="3" customWidth="1"/>
    <col min="14348" max="14350" width="9.140625" style="3"/>
    <col min="14351" max="14359" width="0" style="3" hidden="1" customWidth="1"/>
    <col min="14360" max="14592" width="9.140625" style="3"/>
    <col min="14593" max="14593" width="56.28515625" style="3" customWidth="1"/>
    <col min="14594" max="14594" width="9.140625" style="3"/>
    <col min="14595" max="14595" width="17.7109375" style="3" customWidth="1"/>
    <col min="14596" max="14596" width="2.85546875" style="3" customWidth="1"/>
    <col min="14597" max="14597" width="56.28515625" style="3" customWidth="1"/>
    <col min="14598" max="14598" width="9.140625" style="3"/>
    <col min="14599" max="14599" width="17.7109375" style="3" customWidth="1"/>
    <col min="14600" max="14600" width="60.5703125" style="3" customWidth="1"/>
    <col min="14601" max="14602" width="9.140625" style="3"/>
    <col min="14603" max="14603" width="20" style="3" customWidth="1"/>
    <col min="14604" max="14606" width="9.140625" style="3"/>
    <col min="14607" max="14615" width="0" style="3" hidden="1" customWidth="1"/>
    <col min="14616" max="14848" width="9.140625" style="3"/>
    <col min="14849" max="14849" width="56.28515625" style="3" customWidth="1"/>
    <col min="14850" max="14850" width="9.140625" style="3"/>
    <col min="14851" max="14851" width="17.7109375" style="3" customWidth="1"/>
    <col min="14852" max="14852" width="2.85546875" style="3" customWidth="1"/>
    <col min="14853" max="14853" width="56.28515625" style="3" customWidth="1"/>
    <col min="14854" max="14854" width="9.140625" style="3"/>
    <col min="14855" max="14855" width="17.7109375" style="3" customWidth="1"/>
    <col min="14856" max="14856" width="60.5703125" style="3" customWidth="1"/>
    <col min="14857" max="14858" width="9.140625" style="3"/>
    <col min="14859" max="14859" width="20" style="3" customWidth="1"/>
    <col min="14860" max="14862" width="9.140625" style="3"/>
    <col min="14863" max="14871" width="0" style="3" hidden="1" customWidth="1"/>
    <col min="14872" max="15104" width="9.140625" style="3"/>
    <col min="15105" max="15105" width="56.28515625" style="3" customWidth="1"/>
    <col min="15106" max="15106" width="9.140625" style="3"/>
    <col min="15107" max="15107" width="17.7109375" style="3" customWidth="1"/>
    <col min="15108" max="15108" width="2.85546875" style="3" customWidth="1"/>
    <col min="15109" max="15109" width="56.28515625" style="3" customWidth="1"/>
    <col min="15110" max="15110" width="9.140625" style="3"/>
    <col min="15111" max="15111" width="17.7109375" style="3" customWidth="1"/>
    <col min="15112" max="15112" width="60.5703125" style="3" customWidth="1"/>
    <col min="15113" max="15114" width="9.140625" style="3"/>
    <col min="15115" max="15115" width="20" style="3" customWidth="1"/>
    <col min="15116" max="15118" width="9.140625" style="3"/>
    <col min="15119" max="15127" width="0" style="3" hidden="1" customWidth="1"/>
    <col min="15128" max="15360" width="9.140625" style="3"/>
    <col min="15361" max="15361" width="56.28515625" style="3" customWidth="1"/>
    <col min="15362" max="15362" width="9.140625" style="3"/>
    <col min="15363" max="15363" width="17.7109375" style="3" customWidth="1"/>
    <col min="15364" max="15364" width="2.85546875" style="3" customWidth="1"/>
    <col min="15365" max="15365" width="56.28515625" style="3" customWidth="1"/>
    <col min="15366" max="15366" width="9.140625" style="3"/>
    <col min="15367" max="15367" width="17.7109375" style="3" customWidth="1"/>
    <col min="15368" max="15368" width="60.5703125" style="3" customWidth="1"/>
    <col min="15369" max="15370" width="9.140625" style="3"/>
    <col min="15371" max="15371" width="20" style="3" customWidth="1"/>
    <col min="15372" max="15374" width="9.140625" style="3"/>
    <col min="15375" max="15383" width="0" style="3" hidden="1" customWidth="1"/>
    <col min="15384" max="15616" width="9.140625" style="3"/>
    <col min="15617" max="15617" width="56.28515625" style="3" customWidth="1"/>
    <col min="15618" max="15618" width="9.140625" style="3"/>
    <col min="15619" max="15619" width="17.7109375" style="3" customWidth="1"/>
    <col min="15620" max="15620" width="2.85546875" style="3" customWidth="1"/>
    <col min="15621" max="15621" width="56.28515625" style="3" customWidth="1"/>
    <col min="15622" max="15622" width="9.140625" style="3"/>
    <col min="15623" max="15623" width="17.7109375" style="3" customWidth="1"/>
    <col min="15624" max="15624" width="60.5703125" style="3" customWidth="1"/>
    <col min="15625" max="15626" width="9.140625" style="3"/>
    <col min="15627" max="15627" width="20" style="3" customWidth="1"/>
    <col min="15628" max="15630" width="9.140625" style="3"/>
    <col min="15631" max="15639" width="0" style="3" hidden="1" customWidth="1"/>
    <col min="15640" max="15872" width="9.140625" style="3"/>
    <col min="15873" max="15873" width="56.28515625" style="3" customWidth="1"/>
    <col min="15874" max="15874" width="9.140625" style="3"/>
    <col min="15875" max="15875" width="17.7109375" style="3" customWidth="1"/>
    <col min="15876" max="15876" width="2.85546875" style="3" customWidth="1"/>
    <col min="15877" max="15877" width="56.28515625" style="3" customWidth="1"/>
    <col min="15878" max="15878" width="9.140625" style="3"/>
    <col min="15879" max="15879" width="17.7109375" style="3" customWidth="1"/>
    <col min="15880" max="15880" width="60.5703125" style="3" customWidth="1"/>
    <col min="15881" max="15882" width="9.140625" style="3"/>
    <col min="15883" max="15883" width="20" style="3" customWidth="1"/>
    <col min="15884" max="15886" width="9.140625" style="3"/>
    <col min="15887" max="15895" width="0" style="3" hidden="1" customWidth="1"/>
    <col min="15896" max="16128" width="9.140625" style="3"/>
    <col min="16129" max="16129" width="56.28515625" style="3" customWidth="1"/>
    <col min="16130" max="16130" width="9.140625" style="3"/>
    <col min="16131" max="16131" width="17.7109375" style="3" customWidth="1"/>
    <col min="16132" max="16132" width="2.85546875" style="3" customWidth="1"/>
    <col min="16133" max="16133" width="56.28515625" style="3" customWidth="1"/>
    <col min="16134" max="16134" width="9.140625" style="3"/>
    <col min="16135" max="16135" width="17.7109375" style="3" customWidth="1"/>
    <col min="16136" max="16136" width="60.5703125" style="3" customWidth="1"/>
    <col min="16137" max="16138" width="9.140625" style="3"/>
    <col min="16139" max="16139" width="20" style="3" customWidth="1"/>
    <col min="16140" max="16142" width="9.140625" style="3"/>
    <col min="16143" max="16151" width="0" style="3" hidden="1" customWidth="1"/>
    <col min="16152" max="16384" width="9.140625" style="3"/>
  </cols>
  <sheetData>
    <row r="1" spans="1:23" ht="23.25" x14ac:dyDescent="0.2">
      <c r="A1" s="1" t="str">
        <f>[1]t1!$A$1</f>
        <v>REGIONI ED AUTONOMIE LOCALI - anno 2021</v>
      </c>
      <c r="B1" s="1"/>
      <c r="C1" s="1"/>
      <c r="D1" s="1"/>
      <c r="E1" s="1"/>
      <c r="F1" s="1"/>
      <c r="G1" s="1"/>
      <c r="H1" s="2" t="s">
        <v>36</v>
      </c>
      <c r="O1" s="4"/>
      <c r="P1" s="4"/>
      <c r="T1" s="4"/>
      <c r="U1" s="4"/>
    </row>
    <row r="2" spans="1:23" ht="17.100000000000001" customHeight="1" x14ac:dyDescent="0.2">
      <c r="N2" s="61"/>
    </row>
    <row r="3" spans="1:23" ht="42" customHeight="1" x14ac:dyDescent="0.2">
      <c r="B3" s="3"/>
      <c r="E3" s="8"/>
      <c r="F3" s="8"/>
      <c r="G3" s="8"/>
      <c r="H3" s="62"/>
      <c r="N3" s="61"/>
      <c r="O3" s="4"/>
      <c r="P3" s="4"/>
      <c r="T3" s="4"/>
      <c r="U3" s="4"/>
    </row>
    <row r="4" spans="1:23" ht="17.100000000000001" customHeight="1" thickBot="1" x14ac:dyDescent="0.25">
      <c r="N4" s="61"/>
    </row>
    <row r="5" spans="1:23" ht="25.5" customHeight="1" thickBot="1" x14ac:dyDescent="0.25">
      <c r="A5" s="9" t="s">
        <v>1</v>
      </c>
      <c r="B5" s="10"/>
      <c r="C5" s="11"/>
      <c r="D5" s="12"/>
      <c r="E5" s="9" t="s">
        <v>37</v>
      </c>
      <c r="F5" s="13"/>
      <c r="G5" s="11"/>
      <c r="H5" s="63" t="s">
        <v>3</v>
      </c>
      <c r="O5" s="16"/>
      <c r="P5" s="16"/>
      <c r="T5" s="16"/>
      <c r="U5" s="16"/>
    </row>
    <row r="6" spans="1:23" ht="17.100000000000001" customHeight="1" x14ac:dyDescent="0.2">
      <c r="A6" s="17" t="s">
        <v>4</v>
      </c>
      <c r="B6" s="18" t="s">
        <v>5</v>
      </c>
      <c r="C6" s="19" t="s">
        <v>6</v>
      </c>
      <c r="D6" s="64"/>
      <c r="E6" s="17" t="s">
        <v>4</v>
      </c>
      <c r="F6" s="20" t="s">
        <v>5</v>
      </c>
      <c r="G6" s="21" t="s">
        <v>6</v>
      </c>
      <c r="H6" s="65" t="str">
        <f>IF(AND(SUMIF($S:$S,"SQ9",$R:$R)=0,ISBLANK('[1]SICI(3)'!F13),ISBLANK('[1]SICI(3)'!F17)),"OK",IF(AND(ABS(SUMIF($S:$S,"SQ9",$R:$R))&gt;0,ISBLANK('[1]SICI(3)'!F13),ISBLANK('[1]SICI(3)'!F17)),"Attenzione: inserire le voci di costituzione del fondo unicamente in presenza di certificazione dello stesso (cfr. SICI GEN353 o GEN355) !",IF(AND(SUMIF($S:$S,"SQ9",$R:$R)=0,SUM('[1]SICI(3)'!F13,'[1]SICI(3)'!F17)&gt;0),"Attenzione: in presenza di date di certificazione del fondo (cfr. SICI GEN353 o GEN355) è necessario compilare il lato costituzione di T15 !","OK")))</f>
        <v>OK</v>
      </c>
    </row>
    <row r="7" spans="1:23" ht="17.100000000000001" customHeight="1" x14ac:dyDescent="0.25">
      <c r="A7" s="66" t="s">
        <v>38</v>
      </c>
      <c r="B7" s="24"/>
      <c r="C7" s="67"/>
      <c r="D7" s="12"/>
      <c r="E7" s="66" t="s">
        <v>38</v>
      </c>
      <c r="F7" s="24"/>
      <c r="G7" s="25"/>
      <c r="H7" s="34"/>
      <c r="O7" s="27" t="s">
        <v>9</v>
      </c>
      <c r="P7" s="68"/>
      <c r="Q7" s="69"/>
      <c r="R7" s="69"/>
      <c r="T7" s="27" t="s">
        <v>10</v>
      </c>
      <c r="U7" s="68"/>
      <c r="V7" s="69"/>
      <c r="W7" s="69"/>
    </row>
    <row r="8" spans="1:23" ht="17.100000000000001" customHeight="1" x14ac:dyDescent="0.2">
      <c r="A8" s="31" t="s">
        <v>39</v>
      </c>
      <c r="B8" s="32"/>
      <c r="C8" s="70"/>
      <c r="D8" s="12"/>
      <c r="E8" s="31" t="s">
        <v>12</v>
      </c>
      <c r="F8" s="32"/>
      <c r="G8" s="33"/>
      <c r="H8" s="34"/>
      <c r="O8" s="35" t="s">
        <v>13</v>
      </c>
      <c r="P8" s="35" t="s">
        <v>14</v>
      </c>
      <c r="Q8" s="35" t="s">
        <v>15</v>
      </c>
      <c r="R8" s="35" t="s">
        <v>16</v>
      </c>
      <c r="T8" s="35" t="s">
        <v>13</v>
      </c>
      <c r="U8" s="35" t="s">
        <v>14</v>
      </c>
      <c r="V8" s="35" t="s">
        <v>15</v>
      </c>
      <c r="W8" s="35" t="s">
        <v>16</v>
      </c>
    </row>
    <row r="9" spans="1:23" ht="17.100000000000001" customHeight="1" x14ac:dyDescent="0.2">
      <c r="A9" s="36" t="s">
        <v>40</v>
      </c>
      <c r="B9" s="37" t="s">
        <v>41</v>
      </c>
      <c r="C9" s="38">
        <v>163288</v>
      </c>
      <c r="D9" s="12"/>
      <c r="E9" s="36" t="s">
        <v>42</v>
      </c>
      <c r="F9" s="37" t="s">
        <v>43</v>
      </c>
      <c r="G9" s="38">
        <v>73300</v>
      </c>
      <c r="H9" s="34"/>
      <c r="O9" s="4">
        <v>52</v>
      </c>
      <c r="P9" s="4">
        <v>7</v>
      </c>
      <c r="Q9" s="4" t="str">
        <f>B9</f>
        <v>F00B</v>
      </c>
      <c r="R9" s="71">
        <f>ROUND(C9,0)</f>
        <v>163288</v>
      </c>
      <c r="S9" s="4" t="s">
        <v>44</v>
      </c>
      <c r="T9" s="4">
        <v>52</v>
      </c>
      <c r="U9" s="4">
        <v>61</v>
      </c>
      <c r="V9" s="72" t="str">
        <f>F9</f>
        <v>U00C</v>
      </c>
      <c r="W9" s="71">
        <f>ROUND(G9,0)</f>
        <v>73300</v>
      </c>
    </row>
    <row r="10" spans="1:23" ht="17.100000000000001" customHeight="1" x14ac:dyDescent="0.2">
      <c r="A10" s="36" t="s">
        <v>45</v>
      </c>
      <c r="B10" s="37" t="s">
        <v>46</v>
      </c>
      <c r="C10" s="38">
        <v>2662</v>
      </c>
      <c r="D10" s="12"/>
      <c r="E10" s="36" t="s">
        <v>47</v>
      </c>
      <c r="F10" s="37" t="s">
        <v>48</v>
      </c>
      <c r="G10" s="38">
        <v>14386</v>
      </c>
      <c r="H10" s="34"/>
      <c r="O10" s="4">
        <v>52</v>
      </c>
      <c r="P10" s="4">
        <v>7</v>
      </c>
      <c r="Q10" s="4" t="str">
        <f t="shared" ref="Q10:Q22" si="0">B10</f>
        <v>F10Y</v>
      </c>
      <c r="R10" s="71">
        <f t="shared" ref="R10:R22" si="1">ROUND(C10,0)</f>
        <v>2662</v>
      </c>
      <c r="S10" s="4" t="s">
        <v>44</v>
      </c>
      <c r="T10" s="4">
        <v>52</v>
      </c>
      <c r="U10" s="4">
        <v>61</v>
      </c>
      <c r="V10" s="72" t="str">
        <f t="shared" ref="V10:V31" si="2">F10</f>
        <v>U00D</v>
      </c>
      <c r="W10" s="71">
        <f t="shared" ref="W10:W31" si="3">ROUND(G10,0)</f>
        <v>14386</v>
      </c>
    </row>
    <row r="11" spans="1:23" ht="17.100000000000001" customHeight="1" thickBot="1" x14ac:dyDescent="0.25">
      <c r="A11" s="36" t="s">
        <v>49</v>
      </c>
      <c r="B11" s="73" t="s">
        <v>50</v>
      </c>
      <c r="C11" s="38">
        <v>3368</v>
      </c>
      <c r="D11" s="12"/>
      <c r="E11" s="36" t="s">
        <v>51</v>
      </c>
      <c r="F11" s="37" t="s">
        <v>52</v>
      </c>
      <c r="G11" s="38"/>
      <c r="H11" s="39"/>
      <c r="O11" s="4">
        <v>52</v>
      </c>
      <c r="P11" s="4">
        <v>7</v>
      </c>
      <c r="Q11" s="4" t="str">
        <f t="shared" si="0"/>
        <v>F00Z</v>
      </c>
      <c r="R11" s="71">
        <f t="shared" si="1"/>
        <v>3368</v>
      </c>
      <c r="S11" s="4" t="s">
        <v>44</v>
      </c>
      <c r="T11" s="4">
        <v>52</v>
      </c>
      <c r="U11" s="4">
        <v>61</v>
      </c>
      <c r="V11" s="72" t="str">
        <f t="shared" si="2"/>
        <v>U00E</v>
      </c>
      <c r="W11" s="71">
        <f t="shared" si="3"/>
        <v>0</v>
      </c>
    </row>
    <row r="12" spans="1:23" ht="17.100000000000001" customHeight="1" x14ac:dyDescent="0.2">
      <c r="A12" s="36" t="s">
        <v>53</v>
      </c>
      <c r="B12" s="37" t="s">
        <v>54</v>
      </c>
      <c r="C12" s="38">
        <v>1033</v>
      </c>
      <c r="D12" s="12"/>
      <c r="E12" s="36" t="s">
        <v>55</v>
      </c>
      <c r="F12" s="37" t="s">
        <v>56</v>
      </c>
      <c r="G12" s="38"/>
      <c r="H12" s="14" t="s">
        <v>57</v>
      </c>
      <c r="O12" s="4">
        <v>52</v>
      </c>
      <c r="P12" s="4">
        <v>7</v>
      </c>
      <c r="Q12" s="4" t="str">
        <f t="shared" si="0"/>
        <v>F00C</v>
      </c>
      <c r="R12" s="71">
        <f t="shared" si="1"/>
        <v>1033</v>
      </c>
      <c r="S12" s="4" t="s">
        <v>44</v>
      </c>
      <c r="T12" s="4">
        <v>52</v>
      </c>
      <c r="U12" s="4">
        <v>61</v>
      </c>
      <c r="V12" s="72" t="str">
        <f t="shared" si="2"/>
        <v>U00F</v>
      </c>
      <c r="W12" s="71">
        <f t="shared" si="3"/>
        <v>0</v>
      </c>
    </row>
    <row r="13" spans="1:23" ht="17.100000000000001" customHeight="1" thickBot="1" x14ac:dyDescent="0.25">
      <c r="A13" s="36" t="s">
        <v>58</v>
      </c>
      <c r="B13" s="73" t="s">
        <v>59</v>
      </c>
      <c r="C13" s="38"/>
      <c r="D13" s="12"/>
      <c r="E13" s="36" t="s">
        <v>60</v>
      </c>
      <c r="F13" s="37" t="s">
        <v>61</v>
      </c>
      <c r="G13" s="38">
        <v>38361</v>
      </c>
      <c r="H13" s="39"/>
      <c r="O13" s="4">
        <v>52</v>
      </c>
      <c r="P13" s="4">
        <v>7</v>
      </c>
      <c r="Q13" s="4" t="str">
        <f t="shared" si="0"/>
        <v>F70A</v>
      </c>
      <c r="R13" s="71">
        <f t="shared" si="1"/>
        <v>0</v>
      </c>
      <c r="S13" s="4" t="s">
        <v>44</v>
      </c>
      <c r="T13" s="4">
        <v>52</v>
      </c>
      <c r="U13" s="4">
        <v>61</v>
      </c>
      <c r="V13" s="72" t="str">
        <f t="shared" si="2"/>
        <v>U00G</v>
      </c>
      <c r="W13" s="71">
        <f t="shared" si="3"/>
        <v>38361</v>
      </c>
    </row>
    <row r="14" spans="1:23" ht="17.100000000000001" customHeight="1" x14ac:dyDescent="0.2">
      <c r="A14" s="36" t="s">
        <v>62</v>
      </c>
      <c r="B14" s="37" t="s">
        <v>63</v>
      </c>
      <c r="C14" s="38"/>
      <c r="D14" s="12"/>
      <c r="E14" s="36" t="s">
        <v>64</v>
      </c>
      <c r="F14" s="37" t="s">
        <v>65</v>
      </c>
      <c r="G14" s="38"/>
      <c r="H14" s="65" t="str">
        <f>IF(LEN(H16&amp;H17&amp;H18&amp;H19&amp;H20&amp;H21&amp;H22&amp;H23&amp;H24&amp;H25)&gt;0,"Attenzione, le seguenti voci creano incongruenza perché magg. del 10% del totale:","OK")</f>
        <v>OK</v>
      </c>
      <c r="O14" s="4">
        <v>52</v>
      </c>
      <c r="P14" s="4">
        <v>7</v>
      </c>
      <c r="Q14" s="4" t="str">
        <f t="shared" si="0"/>
        <v>F00D</v>
      </c>
      <c r="R14" s="71">
        <f t="shared" si="1"/>
        <v>0</v>
      </c>
      <c r="S14" s="4" t="s">
        <v>44</v>
      </c>
      <c r="T14" s="4">
        <v>52</v>
      </c>
      <c r="U14" s="4">
        <v>61</v>
      </c>
      <c r="V14" s="72" t="str">
        <f t="shared" si="2"/>
        <v>U00H</v>
      </c>
      <c r="W14" s="71">
        <f t="shared" si="3"/>
        <v>0</v>
      </c>
    </row>
    <row r="15" spans="1:23" ht="17.100000000000001" customHeight="1" x14ac:dyDescent="0.2">
      <c r="A15" s="36" t="s">
        <v>66</v>
      </c>
      <c r="B15" s="37" t="s">
        <v>67</v>
      </c>
      <c r="C15" s="38"/>
      <c r="D15" s="12"/>
      <c r="E15" s="36" t="s">
        <v>68</v>
      </c>
      <c r="F15" s="37" t="s">
        <v>69</v>
      </c>
      <c r="G15" s="38">
        <v>6086</v>
      </c>
      <c r="H15" s="74"/>
      <c r="O15" s="4">
        <v>52</v>
      </c>
      <c r="P15" s="4">
        <v>7</v>
      </c>
      <c r="Q15" s="4" t="str">
        <f t="shared" si="0"/>
        <v>F00E</v>
      </c>
      <c r="R15" s="71">
        <f t="shared" si="1"/>
        <v>0</v>
      </c>
      <c r="S15" s="4" t="s">
        <v>44</v>
      </c>
      <c r="T15" s="4">
        <v>52</v>
      </c>
      <c r="U15" s="4">
        <v>61</v>
      </c>
      <c r="V15" s="72" t="str">
        <f t="shared" si="2"/>
        <v>U00J</v>
      </c>
      <c r="W15" s="71">
        <f t="shared" si="3"/>
        <v>6086</v>
      </c>
    </row>
    <row r="16" spans="1:23" ht="17.100000000000001" customHeight="1" x14ac:dyDescent="0.2">
      <c r="A16" s="36" t="s">
        <v>70</v>
      </c>
      <c r="B16" s="37" t="s">
        <v>71</v>
      </c>
      <c r="C16" s="38"/>
      <c r="D16" s="12"/>
      <c r="E16" s="36" t="s">
        <v>72</v>
      </c>
      <c r="F16" s="37" t="s">
        <v>73</v>
      </c>
      <c r="G16" s="38">
        <v>5269</v>
      </c>
      <c r="H16" s="75" t="str">
        <f>IF(C58&lt;&gt;0,IF(C22/ABS(C$58)&gt;0.1,"Fondo - Altre risorse fisse - F00O",""),"")</f>
        <v/>
      </c>
      <c r="O16" s="4">
        <v>52</v>
      </c>
      <c r="P16" s="4">
        <v>7</v>
      </c>
      <c r="Q16" s="4" t="str">
        <f t="shared" si="0"/>
        <v>F00J</v>
      </c>
      <c r="R16" s="71">
        <f t="shared" si="1"/>
        <v>0</v>
      </c>
      <c r="S16" s="4" t="s">
        <v>44</v>
      </c>
      <c r="T16" s="4">
        <v>52</v>
      </c>
      <c r="U16" s="4">
        <v>61</v>
      </c>
      <c r="V16" s="72" t="str">
        <f t="shared" si="2"/>
        <v>U00K</v>
      </c>
      <c r="W16" s="71">
        <f t="shared" si="3"/>
        <v>5269</v>
      </c>
    </row>
    <row r="17" spans="1:23" ht="17.100000000000001" customHeight="1" x14ac:dyDescent="0.2">
      <c r="A17" s="36" t="s">
        <v>74</v>
      </c>
      <c r="B17" s="37" t="s">
        <v>75</v>
      </c>
      <c r="C17" s="38"/>
      <c r="D17" s="12"/>
      <c r="E17" s="36" t="s">
        <v>76</v>
      </c>
      <c r="F17" s="37" t="s">
        <v>77</v>
      </c>
      <c r="G17" s="38">
        <v>11329</v>
      </c>
      <c r="H17" s="75" t="str">
        <f>IF(C58&lt;&gt;0,IF(C46/ABS(C58)&gt;0.1,"Fondo - Altre risorse variabili - F00O",""),"")</f>
        <v/>
      </c>
      <c r="O17" s="76">
        <v>52</v>
      </c>
      <c r="P17" s="4">
        <v>7</v>
      </c>
      <c r="Q17" s="4" t="str">
        <f t="shared" si="0"/>
        <v>F00K</v>
      </c>
      <c r="R17" s="71">
        <f t="shared" si="1"/>
        <v>0</v>
      </c>
      <c r="S17" s="4" t="s">
        <v>44</v>
      </c>
      <c r="T17" s="4">
        <v>52</v>
      </c>
      <c r="U17" s="4">
        <v>61</v>
      </c>
      <c r="V17" s="72" t="str">
        <f>F17</f>
        <v>U00L</v>
      </c>
      <c r="W17" s="71">
        <f>ROUND(G17,0)</f>
        <v>11329</v>
      </c>
    </row>
    <row r="18" spans="1:23" ht="17.100000000000001" customHeight="1" x14ac:dyDescent="0.2">
      <c r="A18" s="36" t="s">
        <v>78</v>
      </c>
      <c r="B18" s="37" t="s">
        <v>79</v>
      </c>
      <c r="C18" s="38"/>
      <c r="D18" s="12"/>
      <c r="E18" s="36" t="s">
        <v>80</v>
      </c>
      <c r="F18" s="77" t="s">
        <v>81</v>
      </c>
      <c r="G18" s="38">
        <v>833</v>
      </c>
      <c r="H18" s="75" t="str">
        <f>IF(C58&lt;&gt;0,IF(C56/ABS(C58)&gt;0.1,"Fondo - Altre decurtazioni - F01P",""),"")</f>
        <v/>
      </c>
      <c r="O18" s="76">
        <v>52</v>
      </c>
      <c r="P18" s="4">
        <v>7</v>
      </c>
      <c r="Q18" s="4" t="str">
        <f t="shared" si="0"/>
        <v>F00M</v>
      </c>
      <c r="R18" s="71">
        <f t="shared" si="1"/>
        <v>0</v>
      </c>
      <c r="S18" s="4" t="s">
        <v>44</v>
      </c>
      <c r="T18" s="4">
        <v>52</v>
      </c>
      <c r="U18" s="4">
        <v>61</v>
      </c>
      <c r="V18" s="72" t="str">
        <f>F18</f>
        <v>U22I</v>
      </c>
      <c r="W18" s="71">
        <f>ROUND(G18,0)</f>
        <v>833</v>
      </c>
    </row>
    <row r="19" spans="1:23" ht="17.100000000000001" customHeight="1" x14ac:dyDescent="0.2">
      <c r="A19" s="36" t="s">
        <v>82</v>
      </c>
      <c r="B19" s="37" t="s">
        <v>83</v>
      </c>
      <c r="C19" s="38"/>
      <c r="D19" s="12"/>
      <c r="E19" s="36" t="s">
        <v>84</v>
      </c>
      <c r="F19" s="77" t="s">
        <v>85</v>
      </c>
      <c r="G19" s="38"/>
      <c r="H19" s="75" t="str">
        <f>IF(C71&lt;&gt;0,IF(C65/ABS(C71)&gt;0.1,"Posizioni organizzative - Altre risorse fisse - F00O",""),"")</f>
        <v/>
      </c>
      <c r="O19" s="4">
        <v>52</v>
      </c>
      <c r="P19" s="4">
        <v>7</v>
      </c>
      <c r="Q19" s="4" t="str">
        <f t="shared" si="0"/>
        <v>F15K</v>
      </c>
      <c r="R19" s="71">
        <f t="shared" si="1"/>
        <v>0</v>
      </c>
      <c r="S19" s="4" t="s">
        <v>44</v>
      </c>
      <c r="T19" s="4">
        <v>52</v>
      </c>
      <c r="U19" s="4">
        <v>61</v>
      </c>
      <c r="V19" s="72" t="str">
        <f t="shared" si="2"/>
        <v>U23I</v>
      </c>
      <c r="W19" s="71">
        <f t="shared" si="3"/>
        <v>0</v>
      </c>
    </row>
    <row r="20" spans="1:23" ht="17.100000000000001" customHeight="1" x14ac:dyDescent="0.2">
      <c r="A20" s="36" t="s">
        <v>86</v>
      </c>
      <c r="B20" s="37" t="s">
        <v>87</v>
      </c>
      <c r="C20" s="38"/>
      <c r="D20" s="12"/>
      <c r="E20" s="36" t="s">
        <v>88</v>
      </c>
      <c r="F20" s="37" t="s">
        <v>89</v>
      </c>
      <c r="G20" s="38"/>
      <c r="H20" s="75" t="str">
        <f>IF(C71&lt;&gt;0,IF(C69/ABS(C71)&gt;0.1,"Posizioni organizzative - Altre decurtazioni - F01P",""),"")</f>
        <v/>
      </c>
      <c r="O20" s="4">
        <v>52</v>
      </c>
      <c r="P20" s="4">
        <v>7</v>
      </c>
      <c r="Q20" s="4" t="str">
        <f t="shared" si="0"/>
        <v>F10K</v>
      </c>
      <c r="R20" s="71">
        <f t="shared" si="1"/>
        <v>0</v>
      </c>
      <c r="S20" s="4" t="s">
        <v>44</v>
      </c>
      <c r="T20" s="4">
        <v>52</v>
      </c>
      <c r="U20" s="4">
        <v>61</v>
      </c>
      <c r="V20" s="72" t="str">
        <f t="shared" si="2"/>
        <v>U07E</v>
      </c>
      <c r="W20" s="71">
        <f t="shared" si="3"/>
        <v>0</v>
      </c>
    </row>
    <row r="21" spans="1:23" ht="17.100000000000001" customHeight="1" x14ac:dyDescent="0.2">
      <c r="A21" s="36" t="s">
        <v>90</v>
      </c>
      <c r="B21" s="37" t="s">
        <v>91</v>
      </c>
      <c r="C21" s="78"/>
      <c r="D21" s="12"/>
      <c r="E21" s="36" t="s">
        <v>92</v>
      </c>
      <c r="F21" s="37" t="s">
        <v>93</v>
      </c>
      <c r="G21" s="38">
        <v>3551</v>
      </c>
      <c r="H21" s="75" t="str">
        <f>IF(C84&lt;&gt;0,IF(C78/ABS(C84)&gt;0.1,"Straordinario - Altre risorse - F00O",""),"")</f>
        <v/>
      </c>
      <c r="O21" s="4">
        <v>52</v>
      </c>
      <c r="P21" s="4">
        <v>7</v>
      </c>
      <c r="Q21" s="4" t="str">
        <f t="shared" si="0"/>
        <v>F16L</v>
      </c>
      <c r="R21" s="71">
        <f t="shared" si="1"/>
        <v>0</v>
      </c>
      <c r="S21" s="4" t="s">
        <v>44</v>
      </c>
      <c r="T21" s="4">
        <v>52</v>
      </c>
      <c r="U21" s="4">
        <v>61</v>
      </c>
      <c r="V21" s="72" t="str">
        <f t="shared" si="2"/>
        <v>U04C</v>
      </c>
      <c r="W21" s="71">
        <f t="shared" si="3"/>
        <v>3551</v>
      </c>
    </row>
    <row r="22" spans="1:23" ht="17.100000000000001" customHeight="1" x14ac:dyDescent="0.2">
      <c r="A22" s="36" t="s">
        <v>94</v>
      </c>
      <c r="B22" s="37" t="s">
        <v>95</v>
      </c>
      <c r="C22" s="78"/>
      <c r="D22" s="12"/>
      <c r="E22" s="79" t="s">
        <v>96</v>
      </c>
      <c r="F22" s="37" t="s">
        <v>97</v>
      </c>
      <c r="G22" s="38">
        <v>1512</v>
      </c>
      <c r="H22" s="75" t="str">
        <f>IF(C84&lt;&gt;0,IF(C82/ABS(C84)&gt;0.1,"Straordinario - Altre decurtazioni - F01P",""),"")</f>
        <v/>
      </c>
      <c r="O22" s="80">
        <v>52</v>
      </c>
      <c r="P22" s="80">
        <v>7</v>
      </c>
      <c r="Q22" s="80" t="str">
        <f t="shared" si="0"/>
        <v>F00O</v>
      </c>
      <c r="R22" s="81">
        <f t="shared" si="1"/>
        <v>0</v>
      </c>
      <c r="S22" s="4" t="s">
        <v>44</v>
      </c>
      <c r="T22" s="4">
        <v>52</v>
      </c>
      <c r="U22" s="4">
        <v>61</v>
      </c>
      <c r="V22" s="72" t="str">
        <f t="shared" si="2"/>
        <v>U00P</v>
      </c>
      <c r="W22" s="71">
        <f t="shared" si="3"/>
        <v>1512</v>
      </c>
    </row>
    <row r="23" spans="1:23" ht="17.100000000000001" customHeight="1" thickBot="1" x14ac:dyDescent="0.25">
      <c r="A23" s="42" t="s">
        <v>98</v>
      </c>
      <c r="B23" s="52"/>
      <c r="C23" s="44">
        <f>SUM(C9:C22)</f>
        <v>170351</v>
      </c>
      <c r="D23" s="12"/>
      <c r="E23" s="36" t="s">
        <v>99</v>
      </c>
      <c r="F23" s="37" t="s">
        <v>100</v>
      </c>
      <c r="G23" s="38"/>
      <c r="H23" s="75" t="str">
        <f>IF(G33&lt;&gt;0,IF(G31/ABS(G33)&gt;0.1,"Fondo - Altre destinazioni - U998",""),"")</f>
        <v/>
      </c>
      <c r="I23" s="82"/>
      <c r="O23" s="4"/>
      <c r="P23" s="4"/>
      <c r="Q23" s="4"/>
      <c r="R23" s="71"/>
      <c r="S23" s="4"/>
      <c r="T23" s="4">
        <v>52</v>
      </c>
      <c r="U23" s="4">
        <v>61</v>
      </c>
      <c r="V23" s="72" t="str">
        <f t="shared" si="2"/>
        <v>U00Q</v>
      </c>
      <c r="W23" s="71">
        <f t="shared" si="3"/>
        <v>0</v>
      </c>
    </row>
    <row r="24" spans="1:23" ht="17.100000000000001" customHeight="1" x14ac:dyDescent="0.2">
      <c r="A24" s="83" t="s">
        <v>101</v>
      </c>
      <c r="B24" s="84"/>
      <c r="C24" s="85"/>
      <c r="D24" s="12"/>
      <c r="E24" s="36" t="s">
        <v>102</v>
      </c>
      <c r="F24" s="37" t="s">
        <v>103</v>
      </c>
      <c r="G24" s="38"/>
      <c r="H24" s="75" t="str">
        <f>IF(G66&lt;&gt;0,IF(G64/ABS(G66)&gt;0.1,"Posizioni organizzative - Altre destinazioni - U998",""),"")</f>
        <v/>
      </c>
      <c r="I24" s="82"/>
      <c r="O24" s="4"/>
      <c r="P24" s="4"/>
      <c r="Q24" s="4"/>
      <c r="R24" s="71"/>
      <c r="S24" s="86"/>
      <c r="T24" s="4">
        <v>52</v>
      </c>
      <c r="U24" s="4">
        <v>61</v>
      </c>
      <c r="V24" s="72" t="str">
        <f t="shared" si="2"/>
        <v>U00R</v>
      </c>
      <c r="W24" s="71">
        <f t="shared" si="3"/>
        <v>0</v>
      </c>
    </row>
    <row r="25" spans="1:23" ht="17.100000000000001" customHeight="1" x14ac:dyDescent="0.2">
      <c r="A25" s="36" t="s">
        <v>104</v>
      </c>
      <c r="B25" s="73" t="s">
        <v>105</v>
      </c>
      <c r="C25" s="38"/>
      <c r="D25" s="12"/>
      <c r="E25" s="36" t="s">
        <v>106</v>
      </c>
      <c r="F25" s="37" t="s">
        <v>107</v>
      </c>
      <c r="G25" s="38"/>
      <c r="H25" s="75" t="str">
        <f>IF(G80&lt;&gt;0,IF(G78/ABS(G80)&gt;0.1,"Straordinario - Altre destinazioni - U998",""),"")</f>
        <v/>
      </c>
      <c r="I25" s="82"/>
      <c r="O25" s="4">
        <v>52</v>
      </c>
      <c r="P25" s="4">
        <v>9</v>
      </c>
      <c r="Q25" s="4" t="str">
        <f>B25</f>
        <v>F50H</v>
      </c>
      <c r="R25" s="71">
        <f>ROUND(C25,0)</f>
        <v>0</v>
      </c>
      <c r="S25" s="4" t="s">
        <v>44</v>
      </c>
      <c r="T25" s="4">
        <v>52</v>
      </c>
      <c r="U25" s="4">
        <v>61</v>
      </c>
      <c r="V25" s="72" t="str">
        <f t="shared" si="2"/>
        <v>U00S</v>
      </c>
      <c r="W25" s="71">
        <f t="shared" si="3"/>
        <v>0</v>
      </c>
    </row>
    <row r="26" spans="1:23" ht="17.100000000000001" customHeight="1" thickBot="1" x14ac:dyDescent="0.25">
      <c r="A26" s="36" t="s">
        <v>108</v>
      </c>
      <c r="B26" s="77" t="s">
        <v>109</v>
      </c>
      <c r="C26" s="38"/>
      <c r="D26" s="12"/>
      <c r="E26" s="36" t="s">
        <v>110</v>
      </c>
      <c r="F26" s="37" t="s">
        <v>111</v>
      </c>
      <c r="G26" s="38">
        <v>763</v>
      </c>
      <c r="H26" s="87"/>
      <c r="I26" s="82"/>
      <c r="O26" s="4">
        <v>52</v>
      </c>
      <c r="P26" s="4">
        <v>9</v>
      </c>
      <c r="Q26" s="4" t="str">
        <f t="shared" ref="Q26:Q46" si="4">B26</f>
        <v>F96H</v>
      </c>
      <c r="R26" s="71">
        <f t="shared" ref="R26:R46" si="5">ROUND(C26,0)</f>
        <v>0</v>
      </c>
      <c r="S26" s="4" t="s">
        <v>44</v>
      </c>
      <c r="T26" s="4">
        <v>52</v>
      </c>
      <c r="U26" s="4">
        <v>61</v>
      </c>
      <c r="V26" s="72" t="str">
        <f t="shared" si="2"/>
        <v>U00T</v>
      </c>
      <c r="W26" s="71">
        <f t="shared" si="3"/>
        <v>763</v>
      </c>
    </row>
    <row r="27" spans="1:23" ht="17.100000000000001" customHeight="1" x14ac:dyDescent="0.2">
      <c r="A27" s="36" t="s">
        <v>112</v>
      </c>
      <c r="B27" s="77" t="s">
        <v>113</v>
      </c>
      <c r="C27" s="38">
        <v>833</v>
      </c>
      <c r="D27" s="12"/>
      <c r="E27" s="3" t="s">
        <v>114</v>
      </c>
      <c r="F27" s="88" t="s">
        <v>115</v>
      </c>
      <c r="G27" s="38"/>
      <c r="H27" s="7"/>
      <c r="I27" s="82"/>
      <c r="O27" s="4">
        <v>52</v>
      </c>
      <c r="P27" s="4">
        <v>9</v>
      </c>
      <c r="Q27" s="4" t="str">
        <f t="shared" si="4"/>
        <v>F00N</v>
      </c>
      <c r="R27" s="71">
        <f t="shared" si="5"/>
        <v>833</v>
      </c>
      <c r="S27" s="4" t="s">
        <v>44</v>
      </c>
      <c r="T27" s="4">
        <v>52</v>
      </c>
      <c r="U27" s="4">
        <v>61</v>
      </c>
      <c r="V27" s="72" t="str">
        <f t="shared" si="2"/>
        <v>U01B</v>
      </c>
      <c r="W27" s="71">
        <f t="shared" si="3"/>
        <v>0</v>
      </c>
    </row>
    <row r="28" spans="1:23" ht="17.100000000000001" customHeight="1" x14ac:dyDescent="0.2">
      <c r="A28" s="36" t="s">
        <v>116</v>
      </c>
      <c r="B28" s="77" t="s">
        <v>117</v>
      </c>
      <c r="C28" s="38"/>
      <c r="D28" s="12"/>
      <c r="E28" s="36" t="s">
        <v>118</v>
      </c>
      <c r="F28" s="37" t="s">
        <v>119</v>
      </c>
      <c r="G28" s="38"/>
      <c r="H28" s="7"/>
      <c r="I28" s="82"/>
      <c r="O28" s="4">
        <v>52</v>
      </c>
      <c r="P28" s="4">
        <v>9</v>
      </c>
      <c r="Q28" s="4" t="str">
        <f t="shared" si="4"/>
        <v>F00Q</v>
      </c>
      <c r="R28" s="71">
        <f t="shared" si="5"/>
        <v>0</v>
      </c>
      <c r="S28" s="4" t="s">
        <v>44</v>
      </c>
      <c r="T28" s="4">
        <v>52</v>
      </c>
      <c r="U28" s="4">
        <v>61</v>
      </c>
      <c r="V28" s="72" t="str">
        <f t="shared" si="2"/>
        <v>U00M</v>
      </c>
      <c r="W28" s="71">
        <f t="shared" si="3"/>
        <v>0</v>
      </c>
    </row>
    <row r="29" spans="1:23" ht="17.100000000000001" customHeight="1" x14ac:dyDescent="0.2">
      <c r="A29" s="36" t="s">
        <v>120</v>
      </c>
      <c r="B29" s="37" t="s">
        <v>121</v>
      </c>
      <c r="C29" s="38"/>
      <c r="D29" s="12"/>
      <c r="E29" s="36" t="s">
        <v>122</v>
      </c>
      <c r="F29" s="37" t="s">
        <v>123</v>
      </c>
      <c r="G29" s="38">
        <v>436</v>
      </c>
      <c r="H29" s="7"/>
      <c r="I29" s="82"/>
      <c r="K29" s="89"/>
      <c r="O29" s="4">
        <v>52</v>
      </c>
      <c r="P29" s="4">
        <v>9</v>
      </c>
      <c r="Q29" s="4" t="str">
        <f t="shared" si="4"/>
        <v>F10M</v>
      </c>
      <c r="R29" s="71">
        <f t="shared" si="5"/>
        <v>0</v>
      </c>
      <c r="S29" s="4" t="s">
        <v>44</v>
      </c>
      <c r="T29" s="4">
        <v>52</v>
      </c>
      <c r="U29" s="4">
        <v>61</v>
      </c>
      <c r="V29" s="72" t="str">
        <f t="shared" si="2"/>
        <v>U00V</v>
      </c>
      <c r="W29" s="71">
        <f t="shared" si="3"/>
        <v>436</v>
      </c>
    </row>
    <row r="30" spans="1:23" ht="17.100000000000001" customHeight="1" x14ac:dyDescent="0.2">
      <c r="A30" s="36" t="s">
        <v>124</v>
      </c>
      <c r="B30" s="37" t="s">
        <v>125</v>
      </c>
      <c r="C30" s="38"/>
      <c r="D30" s="12"/>
      <c r="E30" s="36" t="s">
        <v>126</v>
      </c>
      <c r="F30" s="37" t="s">
        <v>127</v>
      </c>
      <c r="G30" s="38">
        <v>1662</v>
      </c>
      <c r="H30" s="7"/>
      <c r="I30" s="82"/>
      <c r="O30" s="4">
        <v>52</v>
      </c>
      <c r="P30" s="4">
        <v>9</v>
      </c>
      <c r="Q30" s="4" t="str">
        <f t="shared" si="4"/>
        <v>F10N</v>
      </c>
      <c r="R30" s="71">
        <f t="shared" si="5"/>
        <v>0</v>
      </c>
      <c r="S30" s="4" t="s">
        <v>44</v>
      </c>
      <c r="T30" s="4">
        <v>52</v>
      </c>
      <c r="U30" s="4">
        <v>61</v>
      </c>
      <c r="V30" s="72" t="str">
        <f t="shared" si="2"/>
        <v>U00Y</v>
      </c>
      <c r="W30" s="71">
        <f t="shared" si="3"/>
        <v>1662</v>
      </c>
    </row>
    <row r="31" spans="1:23" ht="17.100000000000001" customHeight="1" x14ac:dyDescent="0.2">
      <c r="A31" s="36" t="s">
        <v>128</v>
      </c>
      <c r="B31" s="37" t="s">
        <v>129</v>
      </c>
      <c r="C31" s="38">
        <v>3551</v>
      </c>
      <c r="D31" s="12"/>
      <c r="E31" s="36" t="s">
        <v>130</v>
      </c>
      <c r="F31" s="37" t="s">
        <v>131</v>
      </c>
      <c r="G31" s="38">
        <v>12783</v>
      </c>
      <c r="H31" s="7"/>
      <c r="I31" s="82"/>
      <c r="O31" s="4">
        <v>52</v>
      </c>
      <c r="P31" s="4">
        <v>9</v>
      </c>
      <c r="Q31" s="4" t="str">
        <f t="shared" si="4"/>
        <v>F10L</v>
      </c>
      <c r="R31" s="71">
        <f t="shared" si="5"/>
        <v>3551</v>
      </c>
      <c r="S31" s="4" t="s">
        <v>44</v>
      </c>
      <c r="T31" s="80">
        <v>52</v>
      </c>
      <c r="U31" s="80">
        <v>61</v>
      </c>
      <c r="V31" s="90" t="str">
        <f t="shared" si="2"/>
        <v>U998</v>
      </c>
      <c r="W31" s="81">
        <f t="shared" si="3"/>
        <v>12783</v>
      </c>
    </row>
    <row r="32" spans="1:23" ht="17.100000000000001" customHeight="1" thickBot="1" x14ac:dyDescent="0.25">
      <c r="A32" s="36" t="s">
        <v>132</v>
      </c>
      <c r="B32" s="37" t="s">
        <v>133</v>
      </c>
      <c r="C32" s="38"/>
      <c r="D32" s="12"/>
      <c r="E32" s="51" t="s">
        <v>31</v>
      </c>
      <c r="F32" s="52"/>
      <c r="G32" s="44">
        <f>SUM(G9:G31)</f>
        <v>170271</v>
      </c>
      <c r="H32" s="7"/>
      <c r="I32" s="82"/>
      <c r="O32" s="4">
        <v>52</v>
      </c>
      <c r="P32" s="4">
        <v>9</v>
      </c>
      <c r="Q32" s="4" t="str">
        <f t="shared" si="4"/>
        <v>F16T</v>
      </c>
      <c r="R32" s="71">
        <f t="shared" si="5"/>
        <v>0</v>
      </c>
      <c r="S32" s="4" t="s">
        <v>44</v>
      </c>
      <c r="T32" s="4"/>
      <c r="U32" s="4"/>
      <c r="V32" s="72"/>
      <c r="W32" s="71"/>
    </row>
    <row r="33" spans="1:23" ht="17.100000000000001" customHeight="1" thickBot="1" x14ac:dyDescent="0.25">
      <c r="A33" s="36" t="s">
        <v>134</v>
      </c>
      <c r="B33" s="37" t="s">
        <v>135</v>
      </c>
      <c r="C33" s="38"/>
      <c r="D33" s="12"/>
      <c r="E33" s="45" t="s">
        <v>136</v>
      </c>
      <c r="F33" s="91"/>
      <c r="G33" s="92">
        <f>G32</f>
        <v>170271</v>
      </c>
      <c r="H33" s="93"/>
      <c r="O33" s="4">
        <v>52</v>
      </c>
      <c r="P33" s="4">
        <v>9</v>
      </c>
      <c r="Q33" s="4" t="str">
        <f t="shared" si="4"/>
        <v>F18Q</v>
      </c>
      <c r="R33" s="71">
        <f t="shared" si="5"/>
        <v>0</v>
      </c>
      <c r="S33" s="4" t="s">
        <v>44</v>
      </c>
      <c r="T33" s="4"/>
      <c r="U33" s="4"/>
      <c r="V33" s="72"/>
      <c r="W33" s="71"/>
    </row>
    <row r="34" spans="1:23" ht="17.100000000000001" customHeight="1" x14ac:dyDescent="0.2">
      <c r="A34" s="36" t="s">
        <v>137</v>
      </c>
      <c r="B34" s="37" t="s">
        <v>138</v>
      </c>
      <c r="C34" s="38">
        <v>1512</v>
      </c>
      <c r="D34" s="12"/>
      <c r="E34" s="94"/>
      <c r="F34" s="95"/>
      <c r="G34" s="96"/>
      <c r="H34" s="93"/>
      <c r="O34" s="4">
        <v>52</v>
      </c>
      <c r="P34" s="4">
        <v>9</v>
      </c>
      <c r="Q34" s="4" t="str">
        <f t="shared" si="4"/>
        <v>F00S</v>
      </c>
      <c r="R34" s="71">
        <f t="shared" si="5"/>
        <v>1512</v>
      </c>
      <c r="S34" s="4" t="s">
        <v>44</v>
      </c>
      <c r="T34" s="4"/>
      <c r="U34" s="4"/>
      <c r="V34" s="4"/>
      <c r="W34" s="71"/>
    </row>
    <row r="35" spans="1:23" ht="17.100000000000001" customHeight="1" x14ac:dyDescent="0.2">
      <c r="A35" s="36" t="s">
        <v>139</v>
      </c>
      <c r="B35" s="37" t="s">
        <v>140</v>
      </c>
      <c r="C35" s="38"/>
      <c r="D35" s="12"/>
      <c r="E35" s="94"/>
      <c r="F35" s="95"/>
      <c r="G35" s="96"/>
      <c r="H35" s="93"/>
      <c r="O35" s="4">
        <v>52</v>
      </c>
      <c r="P35" s="4">
        <v>9</v>
      </c>
      <c r="Q35" s="4" t="str">
        <f t="shared" si="4"/>
        <v>F00V</v>
      </c>
      <c r="R35" s="71">
        <f t="shared" si="5"/>
        <v>0</v>
      </c>
      <c r="S35" s="4" t="s">
        <v>44</v>
      </c>
      <c r="T35" s="4"/>
      <c r="U35" s="4"/>
      <c r="V35" s="4"/>
      <c r="W35" s="71"/>
    </row>
    <row r="36" spans="1:23" ht="17.100000000000001" customHeight="1" x14ac:dyDescent="0.2">
      <c r="A36" s="36" t="s">
        <v>141</v>
      </c>
      <c r="B36" s="37" t="s">
        <v>142</v>
      </c>
      <c r="C36" s="38"/>
      <c r="D36" s="12"/>
      <c r="E36" s="49"/>
      <c r="F36" s="95"/>
      <c r="G36" s="96"/>
      <c r="H36" s="93"/>
      <c r="O36" s="4">
        <v>52</v>
      </c>
      <c r="P36" s="4">
        <v>9</v>
      </c>
      <c r="Q36" s="4" t="str">
        <f t="shared" si="4"/>
        <v>F01V</v>
      </c>
      <c r="R36" s="71">
        <f t="shared" si="5"/>
        <v>0</v>
      </c>
      <c r="S36" s="4" t="s">
        <v>44</v>
      </c>
    </row>
    <row r="37" spans="1:23" ht="17.100000000000001" customHeight="1" x14ac:dyDescent="0.2">
      <c r="A37" s="36" t="s">
        <v>143</v>
      </c>
      <c r="B37" s="37" t="s">
        <v>144</v>
      </c>
      <c r="C37" s="38"/>
      <c r="D37" s="12"/>
      <c r="E37" s="94"/>
      <c r="F37" s="95"/>
      <c r="G37" s="96"/>
      <c r="H37" s="93"/>
      <c r="O37" s="4">
        <v>52</v>
      </c>
      <c r="P37" s="4">
        <v>9</v>
      </c>
      <c r="Q37" s="4" t="str">
        <f t="shared" si="4"/>
        <v>F00T</v>
      </c>
      <c r="R37" s="71">
        <f t="shared" si="5"/>
        <v>0</v>
      </c>
      <c r="S37" s="4" t="s">
        <v>44</v>
      </c>
    </row>
    <row r="38" spans="1:23" ht="17.100000000000001" customHeight="1" x14ac:dyDescent="0.2">
      <c r="A38" s="36" t="s">
        <v>145</v>
      </c>
      <c r="B38" s="37" t="s">
        <v>146</v>
      </c>
      <c r="C38" s="38"/>
      <c r="D38" s="12"/>
      <c r="E38" s="94"/>
      <c r="F38" s="95"/>
      <c r="G38" s="96"/>
      <c r="O38" s="4">
        <v>52</v>
      </c>
      <c r="P38" s="4">
        <v>9</v>
      </c>
      <c r="Q38" s="4" t="str">
        <f t="shared" si="4"/>
        <v>F00U</v>
      </c>
      <c r="R38" s="71">
        <f t="shared" si="5"/>
        <v>0</v>
      </c>
      <c r="S38" s="4" t="s">
        <v>44</v>
      </c>
    </row>
    <row r="39" spans="1:23" ht="17.100000000000001" customHeight="1" x14ac:dyDescent="0.2">
      <c r="A39" s="36" t="s">
        <v>147</v>
      </c>
      <c r="B39" s="37" t="s">
        <v>148</v>
      </c>
      <c r="C39" s="38">
        <v>11000</v>
      </c>
      <c r="D39" s="12"/>
      <c r="E39" s="94"/>
      <c r="F39" s="95"/>
      <c r="G39" s="96"/>
      <c r="O39" s="4">
        <v>52</v>
      </c>
      <c r="P39" s="4">
        <v>9</v>
      </c>
      <c r="Q39" s="4" t="str">
        <f t="shared" si="4"/>
        <v>F00W</v>
      </c>
      <c r="R39" s="71">
        <f t="shared" si="5"/>
        <v>11000</v>
      </c>
      <c r="S39" s="4" t="s">
        <v>44</v>
      </c>
    </row>
    <row r="40" spans="1:23" ht="17.100000000000001" customHeight="1" x14ac:dyDescent="0.2">
      <c r="A40" s="36" t="s">
        <v>149</v>
      </c>
      <c r="B40" s="37" t="s">
        <v>150</v>
      </c>
      <c r="C40" s="38"/>
      <c r="D40" s="12"/>
      <c r="E40" s="94"/>
      <c r="F40" s="95"/>
      <c r="G40" s="96"/>
      <c r="O40" s="4">
        <v>52</v>
      </c>
      <c r="P40" s="4">
        <v>9</v>
      </c>
      <c r="Q40" s="4" t="str">
        <f t="shared" si="4"/>
        <v>F00X</v>
      </c>
      <c r="R40" s="71">
        <f t="shared" si="5"/>
        <v>0</v>
      </c>
      <c r="S40" s="4" t="s">
        <v>44</v>
      </c>
    </row>
    <row r="41" spans="1:23" ht="17.100000000000001" customHeight="1" x14ac:dyDescent="0.2">
      <c r="A41" s="36" t="s">
        <v>151</v>
      </c>
      <c r="B41" s="37" t="s">
        <v>152</v>
      </c>
      <c r="C41" s="38"/>
      <c r="D41" s="12"/>
      <c r="E41" s="94"/>
      <c r="F41" s="95"/>
      <c r="G41" s="96"/>
      <c r="O41" s="4">
        <v>52</v>
      </c>
      <c r="P41" s="4">
        <v>9</v>
      </c>
      <c r="Q41" s="4" t="str">
        <f t="shared" si="4"/>
        <v>F00Y</v>
      </c>
      <c r="R41" s="71">
        <f t="shared" si="5"/>
        <v>0</v>
      </c>
      <c r="S41" s="4" t="s">
        <v>44</v>
      </c>
    </row>
    <row r="42" spans="1:23" ht="17.100000000000001" customHeight="1" x14ac:dyDescent="0.2">
      <c r="A42" s="36" t="s">
        <v>153</v>
      </c>
      <c r="B42" s="37" t="s">
        <v>154</v>
      </c>
      <c r="C42" s="38">
        <v>7090</v>
      </c>
      <c r="D42" s="12"/>
      <c r="E42" s="94"/>
      <c r="F42" s="95"/>
      <c r="G42" s="96"/>
      <c r="O42" s="4">
        <v>52</v>
      </c>
      <c r="P42" s="4">
        <v>9</v>
      </c>
      <c r="Q42" s="4" t="str">
        <f t="shared" si="4"/>
        <v>F01J</v>
      </c>
      <c r="R42" s="71">
        <f t="shared" si="5"/>
        <v>7090</v>
      </c>
      <c r="S42" s="4" t="s">
        <v>44</v>
      </c>
    </row>
    <row r="43" spans="1:23" ht="17.100000000000001" customHeight="1" x14ac:dyDescent="0.2">
      <c r="A43" s="36" t="s">
        <v>155</v>
      </c>
      <c r="B43" s="37" t="s">
        <v>156</v>
      </c>
      <c r="C43" s="38">
        <v>13911</v>
      </c>
      <c r="D43" s="12"/>
      <c r="E43" s="94"/>
      <c r="F43" s="95"/>
      <c r="G43" s="96"/>
      <c r="O43" s="4">
        <v>52</v>
      </c>
      <c r="P43" s="4">
        <v>9</v>
      </c>
      <c r="Q43" s="4" t="str">
        <f t="shared" si="4"/>
        <v>F01K</v>
      </c>
      <c r="R43" s="71">
        <f t="shared" si="5"/>
        <v>13911</v>
      </c>
      <c r="S43" s="4" t="s">
        <v>44</v>
      </c>
    </row>
    <row r="44" spans="1:23" ht="17.100000000000001" customHeight="1" x14ac:dyDescent="0.2">
      <c r="A44" s="36" t="s">
        <v>157</v>
      </c>
      <c r="B44" s="37" t="s">
        <v>158</v>
      </c>
      <c r="C44" s="38"/>
      <c r="D44" s="12"/>
      <c r="E44" s="94"/>
      <c r="F44" s="95"/>
      <c r="G44" s="96"/>
      <c r="O44" s="4">
        <v>52</v>
      </c>
      <c r="P44" s="4">
        <v>9</v>
      </c>
      <c r="Q44" s="4" t="str">
        <f t="shared" si="4"/>
        <v>F01M</v>
      </c>
      <c r="R44" s="71">
        <f t="shared" si="5"/>
        <v>0</v>
      </c>
      <c r="S44" s="4" t="s">
        <v>44</v>
      </c>
    </row>
    <row r="45" spans="1:23" ht="17.100000000000001" customHeight="1" x14ac:dyDescent="0.2">
      <c r="A45" s="36" t="s">
        <v>159</v>
      </c>
      <c r="B45" s="37" t="s">
        <v>160</v>
      </c>
      <c r="C45" s="38"/>
      <c r="D45" s="12"/>
      <c r="E45" s="94"/>
      <c r="F45" s="95"/>
      <c r="G45" s="96"/>
      <c r="O45" s="4">
        <v>52</v>
      </c>
      <c r="P45" s="4">
        <v>9</v>
      </c>
      <c r="Q45" s="4" t="str">
        <f t="shared" si="4"/>
        <v>F01N</v>
      </c>
      <c r="R45" s="71">
        <f t="shared" si="5"/>
        <v>0</v>
      </c>
      <c r="S45" s="4" t="s">
        <v>44</v>
      </c>
    </row>
    <row r="46" spans="1:23" ht="17.100000000000001" customHeight="1" x14ac:dyDescent="0.2">
      <c r="A46" s="36" t="s">
        <v>94</v>
      </c>
      <c r="B46" s="37" t="s">
        <v>95</v>
      </c>
      <c r="C46" s="38"/>
      <c r="D46" s="12"/>
      <c r="E46" s="94"/>
      <c r="F46" s="95"/>
      <c r="G46" s="96"/>
      <c r="O46" s="4">
        <v>52</v>
      </c>
      <c r="P46" s="4">
        <v>9</v>
      </c>
      <c r="Q46" s="4" t="str">
        <f t="shared" si="4"/>
        <v>F00O</v>
      </c>
      <c r="R46" s="71">
        <f t="shared" si="5"/>
        <v>0</v>
      </c>
      <c r="S46" s="4" t="s">
        <v>44</v>
      </c>
    </row>
    <row r="47" spans="1:23" ht="17.100000000000001" customHeight="1" thickBot="1" x14ac:dyDescent="0.25">
      <c r="A47" s="42" t="s">
        <v>161</v>
      </c>
      <c r="B47" s="52"/>
      <c r="C47" s="44">
        <f>SUM(C25:C46)</f>
        <v>37897</v>
      </c>
      <c r="D47" s="12"/>
      <c r="E47" s="94"/>
      <c r="F47" s="95"/>
      <c r="G47" s="96"/>
      <c r="O47" s="4"/>
      <c r="P47" s="4"/>
      <c r="Q47" s="4"/>
      <c r="R47" s="71"/>
      <c r="S47" s="86"/>
    </row>
    <row r="48" spans="1:23" ht="17.100000000000001" customHeight="1" x14ac:dyDescent="0.2">
      <c r="A48" s="83" t="s">
        <v>162</v>
      </c>
      <c r="B48" s="84"/>
      <c r="C48" s="85"/>
      <c r="D48" s="12"/>
      <c r="E48" s="94"/>
      <c r="F48" s="95"/>
      <c r="G48" s="96"/>
    </row>
    <row r="49" spans="1:23" ht="17.100000000000001" customHeight="1" x14ac:dyDescent="0.2">
      <c r="A49" s="36" t="s">
        <v>163</v>
      </c>
      <c r="B49" s="37" t="s">
        <v>164</v>
      </c>
      <c r="C49" s="38">
        <v>4938</v>
      </c>
      <c r="D49" s="12"/>
      <c r="E49" s="94"/>
      <c r="F49" s="95"/>
      <c r="G49" s="96"/>
      <c r="O49" s="4">
        <v>52</v>
      </c>
      <c r="P49" s="4">
        <v>81</v>
      </c>
      <c r="Q49" s="4" t="str">
        <f>B49</f>
        <v>F01Q</v>
      </c>
      <c r="R49" s="71">
        <f>ROUND(C49,0)</f>
        <v>4938</v>
      </c>
      <c r="S49" s="4" t="s">
        <v>44</v>
      </c>
    </row>
    <row r="50" spans="1:23" ht="17.100000000000001" customHeight="1" x14ac:dyDescent="0.2">
      <c r="A50" s="36" t="s">
        <v>165</v>
      </c>
      <c r="B50" s="37" t="s">
        <v>166</v>
      </c>
      <c r="C50" s="38"/>
      <c r="D50" s="12"/>
      <c r="E50" s="94"/>
      <c r="F50" s="95"/>
      <c r="G50" s="96"/>
      <c r="O50" s="4">
        <v>52</v>
      </c>
      <c r="P50" s="4">
        <v>81</v>
      </c>
      <c r="Q50" s="4" t="str">
        <f t="shared" ref="Q50:Q56" si="6">B50</f>
        <v>F01R</v>
      </c>
      <c r="R50" s="71">
        <f t="shared" ref="R50:R56" si="7">ROUND(C50,0)</f>
        <v>0</v>
      </c>
      <c r="S50" s="4" t="s">
        <v>44</v>
      </c>
      <c r="T50" s="4"/>
      <c r="U50" s="4"/>
      <c r="V50" s="4"/>
      <c r="W50" s="71"/>
    </row>
    <row r="51" spans="1:23" ht="17.100000000000001" customHeight="1" x14ac:dyDescent="0.2">
      <c r="A51" s="36" t="s">
        <v>167</v>
      </c>
      <c r="B51" s="97" t="s">
        <v>168</v>
      </c>
      <c r="C51" s="38"/>
      <c r="D51" s="12"/>
      <c r="E51" s="94"/>
      <c r="F51" s="95"/>
      <c r="G51" s="96"/>
      <c r="H51" s="15"/>
      <c r="O51" s="4">
        <v>52</v>
      </c>
      <c r="P51" s="4">
        <v>81</v>
      </c>
      <c r="Q51" s="4" t="str">
        <f t="shared" si="6"/>
        <v>F03Q</v>
      </c>
      <c r="R51" s="71">
        <f t="shared" si="7"/>
        <v>0</v>
      </c>
      <c r="S51" s="4" t="s">
        <v>44</v>
      </c>
      <c r="T51" s="4"/>
      <c r="U51" s="4"/>
      <c r="V51" s="4"/>
      <c r="W51" s="86"/>
    </row>
    <row r="52" spans="1:23" ht="17.100000000000001" customHeight="1" x14ac:dyDescent="0.2">
      <c r="A52" s="36" t="s">
        <v>169</v>
      </c>
      <c r="B52" s="77" t="s">
        <v>170</v>
      </c>
      <c r="C52" s="38">
        <v>32694</v>
      </c>
      <c r="D52" s="12"/>
      <c r="E52" s="94"/>
      <c r="F52" s="95"/>
      <c r="G52" s="96"/>
      <c r="H52" s="15"/>
      <c r="O52" s="4">
        <v>52</v>
      </c>
      <c r="P52" s="4">
        <v>81</v>
      </c>
      <c r="Q52" s="4" t="str">
        <f t="shared" si="6"/>
        <v>F27I</v>
      </c>
      <c r="R52" s="71">
        <f t="shared" si="7"/>
        <v>32694</v>
      </c>
      <c r="S52" s="4" t="s">
        <v>44</v>
      </c>
      <c r="T52" s="4"/>
      <c r="U52" s="4"/>
      <c r="V52" s="4"/>
      <c r="W52" s="86"/>
    </row>
    <row r="53" spans="1:23" ht="17.100000000000001" customHeight="1" x14ac:dyDescent="0.2">
      <c r="A53" s="36" t="s">
        <v>171</v>
      </c>
      <c r="B53" s="77" t="s">
        <v>172</v>
      </c>
      <c r="C53" s="38"/>
      <c r="D53" s="12"/>
      <c r="E53" s="94"/>
      <c r="F53" s="95"/>
      <c r="G53" s="96"/>
      <c r="H53" s="15"/>
      <c r="O53" s="4">
        <v>52</v>
      </c>
      <c r="P53" s="4">
        <v>81</v>
      </c>
      <c r="Q53" s="4" t="str">
        <f t="shared" si="6"/>
        <v>F00P</v>
      </c>
      <c r="R53" s="71">
        <f t="shared" si="7"/>
        <v>0</v>
      </c>
      <c r="S53" s="4" t="s">
        <v>44</v>
      </c>
      <c r="T53" s="4"/>
      <c r="U53" s="4"/>
      <c r="V53" s="4"/>
      <c r="W53" s="86"/>
    </row>
    <row r="54" spans="1:23" ht="17.100000000000001" customHeight="1" x14ac:dyDescent="0.2">
      <c r="A54" s="36" t="s">
        <v>173</v>
      </c>
      <c r="B54" s="37" t="s">
        <v>174</v>
      </c>
      <c r="C54" s="38"/>
      <c r="D54" s="12"/>
      <c r="E54" s="94"/>
      <c r="F54" s="95"/>
      <c r="G54" s="96"/>
      <c r="H54" s="15"/>
      <c r="O54" s="4">
        <v>52</v>
      </c>
      <c r="P54" s="4">
        <v>81</v>
      </c>
      <c r="Q54" s="4" t="str">
        <f t="shared" si="6"/>
        <v>F01S</v>
      </c>
      <c r="R54" s="71">
        <f t="shared" si="7"/>
        <v>0</v>
      </c>
      <c r="S54" s="4" t="s">
        <v>44</v>
      </c>
      <c r="T54" s="4"/>
      <c r="U54" s="4"/>
      <c r="V54" s="4"/>
      <c r="W54" s="86"/>
    </row>
    <row r="55" spans="1:23" ht="17.100000000000001" customHeight="1" x14ac:dyDescent="0.2">
      <c r="A55" s="36" t="s">
        <v>175</v>
      </c>
      <c r="B55" s="37" t="s">
        <v>176</v>
      </c>
      <c r="C55" s="38"/>
      <c r="D55" s="12"/>
      <c r="E55" s="94"/>
      <c r="F55" s="95"/>
      <c r="G55" s="96"/>
      <c r="H55" s="15"/>
      <c r="O55" s="4">
        <v>52</v>
      </c>
      <c r="P55" s="4">
        <v>81</v>
      </c>
      <c r="Q55" s="4" t="str">
        <f t="shared" si="6"/>
        <v>F01T</v>
      </c>
      <c r="R55" s="71">
        <f t="shared" si="7"/>
        <v>0</v>
      </c>
      <c r="S55" s="4" t="s">
        <v>44</v>
      </c>
      <c r="T55" s="4"/>
      <c r="U55" s="4"/>
      <c r="V55" s="4"/>
      <c r="W55" s="86"/>
    </row>
    <row r="56" spans="1:23" ht="17.100000000000001" customHeight="1" x14ac:dyDescent="0.2">
      <c r="A56" s="36" t="s">
        <v>177</v>
      </c>
      <c r="B56" s="77" t="s">
        <v>178</v>
      </c>
      <c r="C56" s="38"/>
      <c r="D56" s="12"/>
      <c r="E56" s="94"/>
      <c r="F56" s="95"/>
      <c r="G56" s="96"/>
      <c r="H56" s="15"/>
      <c r="O56" s="4">
        <v>52</v>
      </c>
      <c r="P56" s="4">
        <v>81</v>
      </c>
      <c r="Q56" s="4" t="str">
        <f t="shared" si="6"/>
        <v>F01P</v>
      </c>
      <c r="R56" s="71">
        <f t="shared" si="7"/>
        <v>0</v>
      </c>
      <c r="S56" s="4" t="s">
        <v>44</v>
      </c>
      <c r="T56" s="4"/>
      <c r="U56" s="4"/>
      <c r="V56" s="4"/>
      <c r="W56" s="86"/>
    </row>
    <row r="57" spans="1:23" ht="17.100000000000001" customHeight="1" thickBot="1" x14ac:dyDescent="0.25">
      <c r="A57" s="42" t="s">
        <v>179</v>
      </c>
      <c r="B57" s="52"/>
      <c r="C57" s="44">
        <f>SUM(C49:C56)</f>
        <v>37632</v>
      </c>
      <c r="D57" s="12"/>
      <c r="E57" s="94"/>
      <c r="F57" s="95"/>
      <c r="G57" s="96"/>
      <c r="H57" s="15"/>
      <c r="O57" s="4"/>
      <c r="P57" s="4"/>
      <c r="Q57" s="4"/>
      <c r="R57" s="71"/>
      <c r="S57" s="86"/>
      <c r="T57" s="4"/>
      <c r="U57" s="4"/>
      <c r="V57" s="4"/>
      <c r="W57" s="86"/>
    </row>
    <row r="58" spans="1:23" ht="17.100000000000001" customHeight="1" thickBot="1" x14ac:dyDescent="0.25">
      <c r="A58" s="45" t="s">
        <v>136</v>
      </c>
      <c r="B58" s="46"/>
      <c r="C58" s="47">
        <f>C23+C47-C57</f>
        <v>170616</v>
      </c>
      <c r="D58" s="12"/>
      <c r="E58" s="94"/>
      <c r="F58" s="95"/>
      <c r="G58" s="96"/>
      <c r="H58" s="15"/>
      <c r="O58" s="4"/>
      <c r="P58" s="4"/>
      <c r="Q58" s="4"/>
      <c r="R58" s="86"/>
      <c r="S58" s="86"/>
      <c r="T58" s="4"/>
      <c r="U58" s="4"/>
      <c r="V58" s="4"/>
      <c r="W58" s="86"/>
    </row>
    <row r="59" spans="1:23" ht="17.100000000000001" customHeight="1" x14ac:dyDescent="0.25">
      <c r="A59" s="66" t="s">
        <v>180</v>
      </c>
      <c r="B59" s="24"/>
      <c r="C59" s="25"/>
      <c r="D59" s="12"/>
      <c r="E59" s="66" t="s">
        <v>180</v>
      </c>
      <c r="F59" s="98"/>
      <c r="G59" s="25"/>
      <c r="H59" s="15"/>
      <c r="O59" s="4"/>
      <c r="P59" s="4"/>
      <c r="Q59" s="4"/>
      <c r="R59" s="71"/>
      <c r="S59" s="86"/>
      <c r="T59" s="4"/>
      <c r="U59" s="4"/>
      <c r="V59" s="4"/>
      <c r="W59" s="86"/>
    </row>
    <row r="60" spans="1:23" ht="17.100000000000001" customHeight="1" x14ac:dyDescent="0.2">
      <c r="A60" s="31" t="s">
        <v>181</v>
      </c>
      <c r="B60" s="32"/>
      <c r="C60" s="33"/>
      <c r="D60" s="12"/>
      <c r="E60" s="31" t="s">
        <v>12</v>
      </c>
      <c r="F60" s="99"/>
      <c r="G60" s="100"/>
      <c r="H60" s="15"/>
      <c r="T60" s="4"/>
      <c r="U60" s="4"/>
      <c r="V60" s="4"/>
      <c r="W60" s="86"/>
    </row>
    <row r="61" spans="1:23" ht="17.100000000000001" customHeight="1" x14ac:dyDescent="0.2">
      <c r="A61" s="36" t="s">
        <v>182</v>
      </c>
      <c r="B61" s="37" t="s">
        <v>183</v>
      </c>
      <c r="C61" s="38">
        <v>63625</v>
      </c>
      <c r="D61" s="12"/>
      <c r="E61" s="36" t="s">
        <v>184</v>
      </c>
      <c r="F61" s="37" t="s">
        <v>185</v>
      </c>
      <c r="G61" s="38">
        <v>50852</v>
      </c>
      <c r="O61" s="4">
        <v>53</v>
      </c>
      <c r="P61" s="4">
        <v>2</v>
      </c>
      <c r="Q61" s="4" t="str">
        <f>B61</f>
        <v>F01U</v>
      </c>
      <c r="R61" s="71">
        <f>ROUND(C61,0)</f>
        <v>63625</v>
      </c>
      <c r="S61" s="4" t="s">
        <v>186</v>
      </c>
      <c r="T61" s="4">
        <v>53</v>
      </c>
      <c r="U61" s="4">
        <v>61</v>
      </c>
      <c r="V61" s="72" t="str">
        <f>F61</f>
        <v>U00U</v>
      </c>
      <c r="W61" s="71">
        <f>ROUND(G61,0)</f>
        <v>50852</v>
      </c>
    </row>
    <row r="62" spans="1:23" ht="17.100000000000001" customHeight="1" x14ac:dyDescent="0.2">
      <c r="A62" s="36" t="s">
        <v>187</v>
      </c>
      <c r="B62" s="37" t="s">
        <v>188</v>
      </c>
      <c r="C62" s="78"/>
      <c r="D62" s="12"/>
      <c r="E62" s="36" t="s">
        <v>189</v>
      </c>
      <c r="F62" s="37" t="s">
        <v>190</v>
      </c>
      <c r="G62" s="38">
        <v>12713</v>
      </c>
      <c r="O62" s="4">
        <v>53</v>
      </c>
      <c r="P62" s="4">
        <v>2</v>
      </c>
      <c r="Q62" s="4" t="str">
        <f>B62</f>
        <v>F03R</v>
      </c>
      <c r="R62" s="71">
        <f>ROUND(C62,0)</f>
        <v>0</v>
      </c>
      <c r="S62" s="4" t="s">
        <v>186</v>
      </c>
      <c r="T62" s="4">
        <v>53</v>
      </c>
      <c r="U62" s="4">
        <v>61</v>
      </c>
      <c r="V62" s="72" t="str">
        <f>F62</f>
        <v>U00W</v>
      </c>
      <c r="W62" s="71">
        <f>ROUND(G62,0)</f>
        <v>12713</v>
      </c>
    </row>
    <row r="63" spans="1:23" ht="17.100000000000001" customHeight="1" x14ac:dyDescent="0.2">
      <c r="A63" s="36" t="s">
        <v>191</v>
      </c>
      <c r="B63" s="37" t="s">
        <v>192</v>
      </c>
      <c r="C63" s="78"/>
      <c r="D63" s="12"/>
      <c r="E63" s="36" t="s">
        <v>193</v>
      </c>
      <c r="F63" s="37" t="s">
        <v>194</v>
      </c>
      <c r="G63" s="38"/>
      <c r="O63" s="4">
        <v>53</v>
      </c>
      <c r="P63" s="4">
        <v>2</v>
      </c>
      <c r="Q63" s="4" t="str">
        <f>B63</f>
        <v>F15L</v>
      </c>
      <c r="R63" s="71">
        <f>ROUND(C63,0)</f>
        <v>0</v>
      </c>
      <c r="S63" s="4" t="s">
        <v>186</v>
      </c>
      <c r="T63" s="4">
        <v>53</v>
      </c>
      <c r="U63" s="4">
        <v>61</v>
      </c>
      <c r="V63" s="72" t="str">
        <f>F63</f>
        <v>U00X</v>
      </c>
      <c r="W63" s="71">
        <f>ROUND(G63,0)</f>
        <v>0</v>
      </c>
    </row>
    <row r="64" spans="1:23" ht="17.100000000000001" customHeight="1" x14ac:dyDescent="0.2">
      <c r="A64" s="36" t="s">
        <v>195</v>
      </c>
      <c r="B64" s="37" t="s">
        <v>196</v>
      </c>
      <c r="C64" s="78"/>
      <c r="D64" s="12"/>
      <c r="E64" s="101" t="s">
        <v>130</v>
      </c>
      <c r="F64" s="37" t="s">
        <v>131</v>
      </c>
      <c r="G64" s="38"/>
      <c r="O64" s="4">
        <v>53</v>
      </c>
      <c r="P64" s="4">
        <v>2</v>
      </c>
      <c r="Q64" s="4" t="str">
        <f>B64</f>
        <v>F15M</v>
      </c>
      <c r="R64" s="71">
        <f>ROUND(C64,0)</f>
        <v>0</v>
      </c>
      <c r="S64" s="4" t="s">
        <v>186</v>
      </c>
      <c r="T64" s="80">
        <v>53</v>
      </c>
      <c r="U64" s="80">
        <v>61</v>
      </c>
      <c r="V64" s="90" t="str">
        <f>F64</f>
        <v>U998</v>
      </c>
      <c r="W64" s="81">
        <f>ROUND(G64,0)</f>
        <v>0</v>
      </c>
    </row>
    <row r="65" spans="1:23" ht="17.100000000000001" customHeight="1" thickBot="1" x14ac:dyDescent="0.25">
      <c r="A65" s="36" t="s">
        <v>94</v>
      </c>
      <c r="B65" s="37" t="s">
        <v>95</v>
      </c>
      <c r="C65" s="78"/>
      <c r="D65" s="12"/>
      <c r="E65" s="102" t="s">
        <v>31</v>
      </c>
      <c r="F65" s="103"/>
      <c r="G65" s="104">
        <f>SUM(G61:G64)</f>
        <v>63565</v>
      </c>
      <c r="H65" s="105"/>
      <c r="O65" s="4">
        <v>53</v>
      </c>
      <c r="P65" s="4">
        <v>2</v>
      </c>
      <c r="Q65" s="4" t="str">
        <f>B65</f>
        <v>F00O</v>
      </c>
      <c r="R65" s="71">
        <f>ROUND(C65,0)</f>
        <v>0</v>
      </c>
      <c r="S65" s="4" t="s">
        <v>186</v>
      </c>
      <c r="T65" s="4"/>
      <c r="U65" s="4"/>
      <c r="V65" s="72"/>
      <c r="W65" s="71"/>
    </row>
    <row r="66" spans="1:23" ht="17.100000000000001" customHeight="1" thickBot="1" x14ac:dyDescent="0.25">
      <c r="A66" s="42" t="s">
        <v>21</v>
      </c>
      <c r="B66" s="52"/>
      <c r="C66" s="106">
        <f>SUM(C61:C65)</f>
        <v>63625</v>
      </c>
      <c r="D66" s="12"/>
      <c r="E66" s="107" t="s">
        <v>197</v>
      </c>
      <c r="F66" s="108"/>
      <c r="G66" s="109">
        <f>G65</f>
        <v>63565</v>
      </c>
      <c r="O66" s="4"/>
      <c r="P66" s="4"/>
      <c r="Q66" s="4"/>
      <c r="R66" s="71"/>
      <c r="S66" s="86"/>
      <c r="T66" s="4"/>
      <c r="U66" s="4"/>
      <c r="V66" s="72"/>
      <c r="W66" s="71"/>
    </row>
    <row r="67" spans="1:23" ht="17.100000000000001" customHeight="1" x14ac:dyDescent="0.2">
      <c r="A67" s="83" t="s">
        <v>162</v>
      </c>
      <c r="B67" s="110"/>
      <c r="C67" s="85"/>
      <c r="D67" s="12"/>
      <c r="E67" s="111"/>
      <c r="F67" s="112"/>
      <c r="G67" s="113"/>
      <c r="M67" s="105"/>
      <c r="T67" s="4"/>
      <c r="U67" s="4"/>
      <c r="V67" s="4"/>
      <c r="W67" s="71"/>
    </row>
    <row r="68" spans="1:23" ht="17.100000000000001" customHeight="1" x14ac:dyDescent="0.2">
      <c r="A68" s="36" t="s">
        <v>198</v>
      </c>
      <c r="B68" s="37" t="s">
        <v>199</v>
      </c>
      <c r="C68" s="38"/>
      <c r="D68" s="12"/>
      <c r="E68" s="111"/>
      <c r="F68" s="112"/>
      <c r="G68" s="113"/>
      <c r="O68" s="4">
        <v>53</v>
      </c>
      <c r="P68" s="4">
        <v>81</v>
      </c>
      <c r="Q68" s="4" t="str">
        <f>B68</f>
        <v>F01W</v>
      </c>
      <c r="R68" s="71">
        <f>ROUND(C68,0)</f>
        <v>0</v>
      </c>
      <c r="S68" s="4" t="s">
        <v>186</v>
      </c>
      <c r="T68" s="4"/>
      <c r="U68" s="4"/>
      <c r="V68" s="4"/>
      <c r="W68" s="71"/>
    </row>
    <row r="69" spans="1:23" ht="17.100000000000001" customHeight="1" x14ac:dyDescent="0.2">
      <c r="A69" s="101" t="s">
        <v>177</v>
      </c>
      <c r="B69" s="37" t="s">
        <v>178</v>
      </c>
      <c r="C69" s="38"/>
      <c r="D69" s="12"/>
      <c r="E69" s="111"/>
      <c r="F69" s="112"/>
      <c r="G69" s="113"/>
      <c r="O69" s="4">
        <v>53</v>
      </c>
      <c r="P69" s="4">
        <v>81</v>
      </c>
      <c r="Q69" s="4" t="str">
        <f>B69</f>
        <v>F01P</v>
      </c>
      <c r="R69" s="71">
        <f>ROUND(C69,0)</f>
        <v>0</v>
      </c>
      <c r="S69" s="4" t="s">
        <v>186</v>
      </c>
    </row>
    <row r="70" spans="1:23" ht="17.100000000000001" customHeight="1" thickBot="1" x14ac:dyDescent="0.25">
      <c r="A70" s="42" t="s">
        <v>179</v>
      </c>
      <c r="B70" s="52"/>
      <c r="C70" s="106">
        <f>SUM(C68:C69)</f>
        <v>0</v>
      </c>
      <c r="D70" s="114"/>
      <c r="E70" s="111"/>
      <c r="F70" s="112"/>
      <c r="G70" s="113"/>
      <c r="O70" s="4"/>
      <c r="P70" s="4"/>
      <c r="Q70" s="4"/>
      <c r="R70" s="86"/>
      <c r="S70" s="86"/>
    </row>
    <row r="71" spans="1:23" ht="17.100000000000001" customHeight="1" thickBot="1" x14ac:dyDescent="0.25">
      <c r="A71" s="45" t="s">
        <v>197</v>
      </c>
      <c r="B71" s="46"/>
      <c r="C71" s="47">
        <f>C66-C70</f>
        <v>63625</v>
      </c>
      <c r="D71" s="114"/>
      <c r="E71" s="111"/>
      <c r="F71" s="112"/>
      <c r="G71" s="113"/>
      <c r="J71" s="105"/>
      <c r="K71" s="105"/>
      <c r="L71" s="105"/>
      <c r="O71" s="4"/>
      <c r="P71" s="4"/>
      <c r="Q71" s="4"/>
      <c r="R71" s="86"/>
      <c r="S71" s="86"/>
    </row>
    <row r="72" spans="1:23" ht="17.100000000000001" customHeight="1" x14ac:dyDescent="0.25">
      <c r="A72" s="66" t="s">
        <v>200</v>
      </c>
      <c r="B72" s="24"/>
      <c r="C72" s="25"/>
      <c r="D72" s="114"/>
      <c r="E72" s="66" t="s">
        <v>200</v>
      </c>
      <c r="F72" s="24"/>
      <c r="G72" s="25"/>
      <c r="O72" s="4"/>
      <c r="P72" s="4"/>
      <c r="Q72" s="4"/>
      <c r="R72" s="71"/>
      <c r="S72" s="86"/>
    </row>
    <row r="73" spans="1:23" ht="17.100000000000001" customHeight="1" x14ac:dyDescent="0.2">
      <c r="A73" s="31" t="s">
        <v>181</v>
      </c>
      <c r="B73" s="32"/>
      <c r="C73" s="33"/>
      <c r="D73" s="12"/>
      <c r="E73" s="31" t="s">
        <v>12</v>
      </c>
      <c r="F73" s="103"/>
      <c r="G73" s="115"/>
    </row>
    <row r="74" spans="1:23" ht="17.100000000000001" customHeight="1" x14ac:dyDescent="0.2">
      <c r="A74" s="36" t="s">
        <v>201</v>
      </c>
      <c r="B74" s="37" t="s">
        <v>202</v>
      </c>
      <c r="C74" s="38">
        <v>20000</v>
      </c>
      <c r="D74" s="12"/>
      <c r="E74" s="36" t="s">
        <v>203</v>
      </c>
      <c r="F74" s="37" t="s">
        <v>204</v>
      </c>
      <c r="G74" s="38">
        <v>956</v>
      </c>
      <c r="H74" s="105"/>
      <c r="I74" s="105"/>
      <c r="M74" s="105"/>
      <c r="O74" s="4">
        <v>78</v>
      </c>
      <c r="P74" s="4">
        <v>2</v>
      </c>
      <c r="Q74" s="4" t="str">
        <f>B74</f>
        <v>F15N</v>
      </c>
      <c r="R74" s="71">
        <f>ROUND(C74,0)</f>
        <v>20000</v>
      </c>
      <c r="S74" s="4" t="s">
        <v>186</v>
      </c>
      <c r="T74" s="4">
        <v>78</v>
      </c>
      <c r="U74" s="4">
        <v>61</v>
      </c>
      <c r="V74" s="72" t="str">
        <f>F74</f>
        <v>U05P</v>
      </c>
      <c r="W74" s="71">
        <f>ROUND(G74,0)</f>
        <v>956</v>
      </c>
    </row>
    <row r="75" spans="1:23" ht="17.100000000000001" customHeight="1" x14ac:dyDescent="0.2">
      <c r="A75" s="36" t="s">
        <v>205</v>
      </c>
      <c r="B75" s="37" t="s">
        <v>206</v>
      </c>
      <c r="C75" s="38"/>
      <c r="D75" s="12"/>
      <c r="E75" s="36" t="s">
        <v>207</v>
      </c>
      <c r="F75" s="37" t="s">
        <v>208</v>
      </c>
      <c r="G75" s="38"/>
      <c r="M75" s="105"/>
      <c r="O75" s="4">
        <v>78</v>
      </c>
      <c r="P75" s="4">
        <v>2</v>
      </c>
      <c r="Q75" s="4" t="str">
        <f>B75</f>
        <v>F15O</v>
      </c>
      <c r="R75" s="71">
        <f>ROUND(C75,0)</f>
        <v>0</v>
      </c>
      <c r="S75" s="4" t="s">
        <v>186</v>
      </c>
      <c r="T75" s="4">
        <v>78</v>
      </c>
      <c r="U75" s="4">
        <v>61</v>
      </c>
      <c r="V75" s="72" t="str">
        <f>F75</f>
        <v>U05Q</v>
      </c>
      <c r="W75" s="71">
        <f>ROUND(G75,0)</f>
        <v>0</v>
      </c>
    </row>
    <row r="76" spans="1:23" ht="17.100000000000001" customHeight="1" x14ac:dyDescent="0.2">
      <c r="A76" s="36" t="s">
        <v>209</v>
      </c>
      <c r="B76" s="37" t="s">
        <v>210</v>
      </c>
      <c r="C76" s="38"/>
      <c r="D76" s="12"/>
      <c r="E76" s="36" t="s">
        <v>211</v>
      </c>
      <c r="F76" s="37" t="s">
        <v>212</v>
      </c>
      <c r="G76" s="38"/>
      <c r="O76" s="4">
        <v>78</v>
      </c>
      <c r="P76" s="4">
        <v>2</v>
      </c>
      <c r="Q76" s="4" t="str">
        <f>B76</f>
        <v>F15P</v>
      </c>
      <c r="R76" s="71">
        <f>ROUND(C76,0)</f>
        <v>0</v>
      </c>
      <c r="S76" s="4" t="s">
        <v>186</v>
      </c>
      <c r="T76" s="4">
        <v>78</v>
      </c>
      <c r="U76" s="4">
        <v>61</v>
      </c>
      <c r="V76" s="72" t="str">
        <f>F76</f>
        <v>U05R</v>
      </c>
      <c r="W76" s="71">
        <f>ROUND(G76,0)</f>
        <v>0</v>
      </c>
    </row>
    <row r="77" spans="1:23" ht="17.100000000000001" customHeight="1" x14ac:dyDescent="0.2">
      <c r="A77" s="116" t="s">
        <v>213</v>
      </c>
      <c r="B77" s="37" t="s">
        <v>214</v>
      </c>
      <c r="C77" s="38"/>
      <c r="D77" s="12"/>
      <c r="E77" s="116" t="s">
        <v>215</v>
      </c>
      <c r="F77" s="37" t="s">
        <v>216</v>
      </c>
      <c r="G77" s="38"/>
      <c r="O77" s="4">
        <v>78</v>
      </c>
      <c r="P77" s="4">
        <v>2</v>
      </c>
      <c r="Q77" s="4" t="str">
        <f>B77</f>
        <v>F15Q</v>
      </c>
      <c r="R77" s="71">
        <f>ROUND(C77,0)</f>
        <v>0</v>
      </c>
      <c r="S77" s="4" t="s">
        <v>186</v>
      </c>
      <c r="T77" s="4">
        <v>78</v>
      </c>
      <c r="U77" s="4">
        <v>61</v>
      </c>
      <c r="V77" s="72" t="str">
        <f>F77</f>
        <v>U05S</v>
      </c>
      <c r="W77" s="71">
        <f>ROUND(G77,0)</f>
        <v>0</v>
      </c>
    </row>
    <row r="78" spans="1:23" ht="17.100000000000001" customHeight="1" x14ac:dyDescent="0.2">
      <c r="A78" s="116" t="s">
        <v>94</v>
      </c>
      <c r="B78" s="37" t="s">
        <v>95</v>
      </c>
      <c r="C78" s="38"/>
      <c r="D78" s="12"/>
      <c r="E78" s="116" t="s">
        <v>130</v>
      </c>
      <c r="F78" s="37" t="s">
        <v>131</v>
      </c>
      <c r="G78" s="78"/>
      <c r="J78" s="105"/>
      <c r="K78" s="105"/>
      <c r="L78" s="105"/>
      <c r="O78" s="4">
        <v>78</v>
      </c>
      <c r="P78" s="4">
        <v>2</v>
      </c>
      <c r="Q78" s="4" t="str">
        <f>B78</f>
        <v>F00O</v>
      </c>
      <c r="R78" s="71">
        <f>ROUND(C78,0)</f>
        <v>0</v>
      </c>
      <c r="S78" s="4" t="s">
        <v>186</v>
      </c>
      <c r="T78" s="80">
        <v>78</v>
      </c>
      <c r="U78" s="80">
        <v>61</v>
      </c>
      <c r="V78" s="90" t="str">
        <f>F78</f>
        <v>U998</v>
      </c>
      <c r="W78" s="81">
        <f>ROUND(G78,0)</f>
        <v>0</v>
      </c>
    </row>
    <row r="79" spans="1:23" ht="17.100000000000001" customHeight="1" thickBot="1" x14ac:dyDescent="0.25">
      <c r="A79" s="42" t="s">
        <v>21</v>
      </c>
      <c r="B79" s="52"/>
      <c r="C79" s="106">
        <f>SUM(C74:C78)</f>
        <v>20000</v>
      </c>
      <c r="D79" s="12"/>
      <c r="E79" s="51" t="s">
        <v>31</v>
      </c>
      <c r="F79" s="117"/>
      <c r="G79" s="44">
        <f>SUM(G74:G78)</f>
        <v>956</v>
      </c>
      <c r="I79" s="118"/>
      <c r="J79" s="105"/>
      <c r="K79" s="105"/>
      <c r="L79" s="105"/>
      <c r="O79" s="4"/>
      <c r="P79" s="4"/>
      <c r="Q79" s="4"/>
      <c r="R79" s="86"/>
      <c r="S79" s="86"/>
      <c r="T79" s="4" t="s">
        <v>25</v>
      </c>
      <c r="U79" s="4"/>
      <c r="V79" s="4"/>
      <c r="W79" s="71"/>
    </row>
    <row r="80" spans="1:23" ht="17.100000000000001" customHeight="1" thickBot="1" x14ac:dyDescent="0.25">
      <c r="A80" s="83" t="s">
        <v>162</v>
      </c>
      <c r="B80" s="110"/>
      <c r="C80" s="85"/>
      <c r="D80" s="12"/>
      <c r="E80" s="45" t="s">
        <v>217</v>
      </c>
      <c r="F80" s="119"/>
      <c r="G80" s="92">
        <f>G79</f>
        <v>956</v>
      </c>
      <c r="T80" s="4"/>
      <c r="U80" s="4"/>
      <c r="V80" s="4"/>
      <c r="W80" s="86"/>
    </row>
    <row r="81" spans="1:23" ht="17.100000000000001" customHeight="1" x14ac:dyDescent="0.2">
      <c r="A81" s="36" t="s">
        <v>218</v>
      </c>
      <c r="B81" s="37" t="s">
        <v>219</v>
      </c>
      <c r="C81" s="38"/>
      <c r="D81" s="12"/>
      <c r="E81" s="49"/>
      <c r="F81" s="120"/>
      <c r="G81" s="49"/>
      <c r="H81" s="121"/>
      <c r="O81" s="4">
        <v>78</v>
      </c>
      <c r="P81" s="4">
        <v>81</v>
      </c>
      <c r="Q81" s="4" t="str">
        <f>B81</f>
        <v>F15R</v>
      </c>
      <c r="R81" s="71">
        <f>ROUND(C81,0)</f>
        <v>0</v>
      </c>
      <c r="S81" s="4" t="s">
        <v>186</v>
      </c>
      <c r="T81" s="86"/>
      <c r="U81" s="3"/>
      <c r="V81" s="3"/>
      <c r="W81" s="3"/>
    </row>
    <row r="82" spans="1:23" ht="17.100000000000001" customHeight="1" x14ac:dyDescent="0.2">
      <c r="A82" s="36" t="s">
        <v>177</v>
      </c>
      <c r="B82" s="37" t="s">
        <v>178</v>
      </c>
      <c r="C82" s="38"/>
      <c r="D82" s="12"/>
      <c r="E82" s="49"/>
      <c r="F82" s="120"/>
      <c r="G82" s="49"/>
      <c r="H82" s="121"/>
      <c r="O82" s="4">
        <v>78</v>
      </c>
      <c r="P82" s="4">
        <v>81</v>
      </c>
      <c r="Q82" s="4" t="str">
        <f>B82</f>
        <v>F01P</v>
      </c>
      <c r="R82" s="71">
        <f>ROUND(C82,0)</f>
        <v>0</v>
      </c>
      <c r="S82" s="4" t="s">
        <v>186</v>
      </c>
      <c r="T82" s="86"/>
      <c r="U82" s="3"/>
      <c r="V82" s="3"/>
      <c r="W82" s="3"/>
    </row>
    <row r="83" spans="1:23" ht="17.100000000000001" customHeight="1" thickBot="1" x14ac:dyDescent="0.25">
      <c r="A83" s="42" t="s">
        <v>179</v>
      </c>
      <c r="B83" s="52"/>
      <c r="C83" s="106">
        <f>SUM(C81:C82)</f>
        <v>0</v>
      </c>
      <c r="D83" s="12"/>
      <c r="E83" s="122"/>
      <c r="F83" s="123"/>
      <c r="G83" s="124"/>
      <c r="O83" s="4" t="s">
        <v>25</v>
      </c>
      <c r="P83" s="4"/>
      <c r="Q83" s="4"/>
      <c r="R83" s="86"/>
      <c r="S83" s="86"/>
      <c r="T83" s="86"/>
      <c r="U83" s="3"/>
      <c r="V83" s="3"/>
      <c r="W83" s="3"/>
    </row>
    <row r="84" spans="1:23" ht="17.100000000000001" customHeight="1" thickBot="1" x14ac:dyDescent="0.25">
      <c r="A84" s="45" t="s">
        <v>217</v>
      </c>
      <c r="B84" s="46"/>
      <c r="C84" s="47">
        <f>C79-C83</f>
        <v>20000</v>
      </c>
      <c r="D84" s="12"/>
      <c r="E84" s="122"/>
      <c r="F84" s="123"/>
      <c r="G84" s="124"/>
      <c r="L84" s="5"/>
      <c r="M84" s="5"/>
      <c r="N84" s="5"/>
      <c r="O84" s="6"/>
      <c r="P84" s="6"/>
      <c r="R84" s="5"/>
      <c r="S84" s="5"/>
      <c r="T84" s="6"/>
      <c r="U84" s="3"/>
      <c r="V84" s="3"/>
      <c r="W84" s="3"/>
    </row>
    <row r="85" spans="1:23" ht="17.100000000000001" customHeight="1" thickBot="1" x14ac:dyDescent="0.25">
      <c r="A85" s="125" t="s">
        <v>32</v>
      </c>
      <c r="B85" s="58"/>
      <c r="C85" s="57">
        <f>C58+C71+C84</f>
        <v>254241</v>
      </c>
      <c r="D85" s="12"/>
      <c r="E85" s="55" t="s">
        <v>33</v>
      </c>
      <c r="F85" s="58"/>
      <c r="G85" s="126">
        <f>G33+G66+G80</f>
        <v>234792</v>
      </c>
      <c r="L85" s="5"/>
      <c r="M85" s="5"/>
      <c r="N85" s="5"/>
      <c r="O85" s="6"/>
      <c r="P85" s="6"/>
      <c r="R85" s="5"/>
      <c r="S85" s="5"/>
      <c r="T85" s="6"/>
      <c r="U85" s="3"/>
      <c r="V85" s="3"/>
      <c r="W85" s="3"/>
    </row>
    <row r="86" spans="1:23" x14ac:dyDescent="0.2">
      <c r="E86" s="127"/>
      <c r="L86" s="5"/>
      <c r="M86" s="5"/>
      <c r="N86" s="5"/>
      <c r="O86" s="6"/>
      <c r="P86" s="6"/>
      <c r="R86" s="5"/>
      <c r="S86" s="5"/>
      <c r="T86" s="6"/>
      <c r="U86" s="3"/>
      <c r="V86" s="3"/>
      <c r="W86" s="3"/>
    </row>
    <row r="87" spans="1:23" x14ac:dyDescent="0.2">
      <c r="A87" s="3" t="s">
        <v>220</v>
      </c>
    </row>
    <row r="88" spans="1:23" x14ac:dyDescent="0.2">
      <c r="A88" s="3" t="s">
        <v>221</v>
      </c>
    </row>
    <row r="89" spans="1:23" x14ac:dyDescent="0.2">
      <c r="A89" s="3" t="s">
        <v>222</v>
      </c>
    </row>
  </sheetData>
  <sheetProtection password="EA98" sheet="1" formatColumns="0" selectLockedCells="1"/>
  <mergeCells count="3">
    <mergeCell ref="H6:H11"/>
    <mergeCell ref="H12:H13"/>
    <mergeCell ref="H14:H15"/>
  </mergeCells>
  <printOptions horizontalCentered="1"/>
  <pageMargins left="0.39370078740157483" right="0.39370078740157483" top="0.78740157480314965" bottom="0.39370078740157483" header="0.51181102362204722" footer="0.19685039370078741"/>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DE078566-7E9F-41A9-B592-8CB69345B05F}">
          <x14:formula1>
            <xm:f>0</xm:f>
          </x14:formula1>
          <x14:formula2>
            <xm:f>999999999999</xm:f>
          </x14:formula2>
          <xm:sqref>C49:C56 IY49:IY56 SU49:SU56 ACQ49:ACQ56 AMM49:AMM56 AWI49:AWI56 BGE49:BGE56 BQA49:BQA56 BZW49:BZW56 CJS49:CJS56 CTO49:CTO56 DDK49:DDK56 DNG49:DNG56 DXC49:DXC56 EGY49:EGY56 EQU49:EQU56 FAQ49:FAQ56 FKM49:FKM56 FUI49:FUI56 GEE49:GEE56 GOA49:GOA56 GXW49:GXW56 HHS49:HHS56 HRO49:HRO56 IBK49:IBK56 ILG49:ILG56 IVC49:IVC56 JEY49:JEY56 JOU49:JOU56 JYQ49:JYQ56 KIM49:KIM56 KSI49:KSI56 LCE49:LCE56 LMA49:LMA56 LVW49:LVW56 MFS49:MFS56 MPO49:MPO56 MZK49:MZK56 NJG49:NJG56 NTC49:NTC56 OCY49:OCY56 OMU49:OMU56 OWQ49:OWQ56 PGM49:PGM56 PQI49:PQI56 QAE49:QAE56 QKA49:QKA56 QTW49:QTW56 RDS49:RDS56 RNO49:RNO56 RXK49:RXK56 SHG49:SHG56 SRC49:SRC56 TAY49:TAY56 TKU49:TKU56 TUQ49:TUQ56 UEM49:UEM56 UOI49:UOI56 UYE49:UYE56 VIA49:VIA56 VRW49:VRW56 WBS49:WBS56 WLO49:WLO56 WVK49:WVK56 C65585:C65592 IY65585:IY65592 SU65585:SU65592 ACQ65585:ACQ65592 AMM65585:AMM65592 AWI65585:AWI65592 BGE65585:BGE65592 BQA65585:BQA65592 BZW65585:BZW65592 CJS65585:CJS65592 CTO65585:CTO65592 DDK65585:DDK65592 DNG65585:DNG65592 DXC65585:DXC65592 EGY65585:EGY65592 EQU65585:EQU65592 FAQ65585:FAQ65592 FKM65585:FKM65592 FUI65585:FUI65592 GEE65585:GEE65592 GOA65585:GOA65592 GXW65585:GXW65592 HHS65585:HHS65592 HRO65585:HRO65592 IBK65585:IBK65592 ILG65585:ILG65592 IVC65585:IVC65592 JEY65585:JEY65592 JOU65585:JOU65592 JYQ65585:JYQ65592 KIM65585:KIM65592 KSI65585:KSI65592 LCE65585:LCE65592 LMA65585:LMA65592 LVW65585:LVW65592 MFS65585:MFS65592 MPO65585:MPO65592 MZK65585:MZK65592 NJG65585:NJG65592 NTC65585:NTC65592 OCY65585:OCY65592 OMU65585:OMU65592 OWQ65585:OWQ65592 PGM65585:PGM65592 PQI65585:PQI65592 QAE65585:QAE65592 QKA65585:QKA65592 QTW65585:QTW65592 RDS65585:RDS65592 RNO65585:RNO65592 RXK65585:RXK65592 SHG65585:SHG65592 SRC65585:SRC65592 TAY65585:TAY65592 TKU65585:TKU65592 TUQ65585:TUQ65592 UEM65585:UEM65592 UOI65585:UOI65592 UYE65585:UYE65592 VIA65585:VIA65592 VRW65585:VRW65592 WBS65585:WBS65592 WLO65585:WLO65592 WVK65585:WVK65592 C131121:C131128 IY131121:IY131128 SU131121:SU131128 ACQ131121:ACQ131128 AMM131121:AMM131128 AWI131121:AWI131128 BGE131121:BGE131128 BQA131121:BQA131128 BZW131121:BZW131128 CJS131121:CJS131128 CTO131121:CTO131128 DDK131121:DDK131128 DNG131121:DNG131128 DXC131121:DXC131128 EGY131121:EGY131128 EQU131121:EQU131128 FAQ131121:FAQ131128 FKM131121:FKM131128 FUI131121:FUI131128 GEE131121:GEE131128 GOA131121:GOA131128 GXW131121:GXW131128 HHS131121:HHS131128 HRO131121:HRO131128 IBK131121:IBK131128 ILG131121:ILG131128 IVC131121:IVC131128 JEY131121:JEY131128 JOU131121:JOU131128 JYQ131121:JYQ131128 KIM131121:KIM131128 KSI131121:KSI131128 LCE131121:LCE131128 LMA131121:LMA131128 LVW131121:LVW131128 MFS131121:MFS131128 MPO131121:MPO131128 MZK131121:MZK131128 NJG131121:NJG131128 NTC131121:NTC131128 OCY131121:OCY131128 OMU131121:OMU131128 OWQ131121:OWQ131128 PGM131121:PGM131128 PQI131121:PQI131128 QAE131121:QAE131128 QKA131121:QKA131128 QTW131121:QTW131128 RDS131121:RDS131128 RNO131121:RNO131128 RXK131121:RXK131128 SHG131121:SHG131128 SRC131121:SRC131128 TAY131121:TAY131128 TKU131121:TKU131128 TUQ131121:TUQ131128 UEM131121:UEM131128 UOI131121:UOI131128 UYE131121:UYE131128 VIA131121:VIA131128 VRW131121:VRW131128 WBS131121:WBS131128 WLO131121:WLO131128 WVK131121:WVK131128 C196657:C196664 IY196657:IY196664 SU196657:SU196664 ACQ196657:ACQ196664 AMM196657:AMM196664 AWI196657:AWI196664 BGE196657:BGE196664 BQA196657:BQA196664 BZW196657:BZW196664 CJS196657:CJS196664 CTO196657:CTO196664 DDK196657:DDK196664 DNG196657:DNG196664 DXC196657:DXC196664 EGY196657:EGY196664 EQU196657:EQU196664 FAQ196657:FAQ196664 FKM196657:FKM196664 FUI196657:FUI196664 GEE196657:GEE196664 GOA196657:GOA196664 GXW196657:GXW196664 HHS196657:HHS196664 HRO196657:HRO196664 IBK196657:IBK196664 ILG196657:ILG196664 IVC196657:IVC196664 JEY196657:JEY196664 JOU196657:JOU196664 JYQ196657:JYQ196664 KIM196657:KIM196664 KSI196657:KSI196664 LCE196657:LCE196664 LMA196657:LMA196664 LVW196657:LVW196664 MFS196657:MFS196664 MPO196657:MPO196664 MZK196657:MZK196664 NJG196657:NJG196664 NTC196657:NTC196664 OCY196657:OCY196664 OMU196657:OMU196664 OWQ196657:OWQ196664 PGM196657:PGM196664 PQI196657:PQI196664 QAE196657:QAE196664 QKA196657:QKA196664 QTW196657:QTW196664 RDS196657:RDS196664 RNO196657:RNO196664 RXK196657:RXK196664 SHG196657:SHG196664 SRC196657:SRC196664 TAY196657:TAY196664 TKU196657:TKU196664 TUQ196657:TUQ196664 UEM196657:UEM196664 UOI196657:UOI196664 UYE196657:UYE196664 VIA196657:VIA196664 VRW196657:VRW196664 WBS196657:WBS196664 WLO196657:WLO196664 WVK196657:WVK196664 C262193:C262200 IY262193:IY262200 SU262193:SU262200 ACQ262193:ACQ262200 AMM262193:AMM262200 AWI262193:AWI262200 BGE262193:BGE262200 BQA262193:BQA262200 BZW262193:BZW262200 CJS262193:CJS262200 CTO262193:CTO262200 DDK262193:DDK262200 DNG262193:DNG262200 DXC262193:DXC262200 EGY262193:EGY262200 EQU262193:EQU262200 FAQ262193:FAQ262200 FKM262193:FKM262200 FUI262193:FUI262200 GEE262193:GEE262200 GOA262193:GOA262200 GXW262193:GXW262200 HHS262193:HHS262200 HRO262193:HRO262200 IBK262193:IBK262200 ILG262193:ILG262200 IVC262193:IVC262200 JEY262193:JEY262200 JOU262193:JOU262200 JYQ262193:JYQ262200 KIM262193:KIM262200 KSI262193:KSI262200 LCE262193:LCE262200 LMA262193:LMA262200 LVW262193:LVW262200 MFS262193:MFS262200 MPO262193:MPO262200 MZK262193:MZK262200 NJG262193:NJG262200 NTC262193:NTC262200 OCY262193:OCY262200 OMU262193:OMU262200 OWQ262193:OWQ262200 PGM262193:PGM262200 PQI262193:PQI262200 QAE262193:QAE262200 QKA262193:QKA262200 QTW262193:QTW262200 RDS262193:RDS262200 RNO262193:RNO262200 RXK262193:RXK262200 SHG262193:SHG262200 SRC262193:SRC262200 TAY262193:TAY262200 TKU262193:TKU262200 TUQ262193:TUQ262200 UEM262193:UEM262200 UOI262193:UOI262200 UYE262193:UYE262200 VIA262193:VIA262200 VRW262193:VRW262200 WBS262193:WBS262200 WLO262193:WLO262200 WVK262193:WVK262200 C327729:C327736 IY327729:IY327736 SU327729:SU327736 ACQ327729:ACQ327736 AMM327729:AMM327736 AWI327729:AWI327736 BGE327729:BGE327736 BQA327729:BQA327736 BZW327729:BZW327736 CJS327729:CJS327736 CTO327729:CTO327736 DDK327729:DDK327736 DNG327729:DNG327736 DXC327729:DXC327736 EGY327729:EGY327736 EQU327729:EQU327736 FAQ327729:FAQ327736 FKM327729:FKM327736 FUI327729:FUI327736 GEE327729:GEE327736 GOA327729:GOA327736 GXW327729:GXW327736 HHS327729:HHS327736 HRO327729:HRO327736 IBK327729:IBK327736 ILG327729:ILG327736 IVC327729:IVC327736 JEY327729:JEY327736 JOU327729:JOU327736 JYQ327729:JYQ327736 KIM327729:KIM327736 KSI327729:KSI327736 LCE327729:LCE327736 LMA327729:LMA327736 LVW327729:LVW327736 MFS327729:MFS327736 MPO327729:MPO327736 MZK327729:MZK327736 NJG327729:NJG327736 NTC327729:NTC327736 OCY327729:OCY327736 OMU327729:OMU327736 OWQ327729:OWQ327736 PGM327729:PGM327736 PQI327729:PQI327736 QAE327729:QAE327736 QKA327729:QKA327736 QTW327729:QTW327736 RDS327729:RDS327736 RNO327729:RNO327736 RXK327729:RXK327736 SHG327729:SHG327736 SRC327729:SRC327736 TAY327729:TAY327736 TKU327729:TKU327736 TUQ327729:TUQ327736 UEM327729:UEM327736 UOI327729:UOI327736 UYE327729:UYE327736 VIA327729:VIA327736 VRW327729:VRW327736 WBS327729:WBS327736 WLO327729:WLO327736 WVK327729:WVK327736 C393265:C393272 IY393265:IY393272 SU393265:SU393272 ACQ393265:ACQ393272 AMM393265:AMM393272 AWI393265:AWI393272 BGE393265:BGE393272 BQA393265:BQA393272 BZW393265:BZW393272 CJS393265:CJS393272 CTO393265:CTO393272 DDK393265:DDK393272 DNG393265:DNG393272 DXC393265:DXC393272 EGY393265:EGY393272 EQU393265:EQU393272 FAQ393265:FAQ393272 FKM393265:FKM393272 FUI393265:FUI393272 GEE393265:GEE393272 GOA393265:GOA393272 GXW393265:GXW393272 HHS393265:HHS393272 HRO393265:HRO393272 IBK393265:IBK393272 ILG393265:ILG393272 IVC393265:IVC393272 JEY393265:JEY393272 JOU393265:JOU393272 JYQ393265:JYQ393272 KIM393265:KIM393272 KSI393265:KSI393272 LCE393265:LCE393272 LMA393265:LMA393272 LVW393265:LVW393272 MFS393265:MFS393272 MPO393265:MPO393272 MZK393265:MZK393272 NJG393265:NJG393272 NTC393265:NTC393272 OCY393265:OCY393272 OMU393265:OMU393272 OWQ393265:OWQ393272 PGM393265:PGM393272 PQI393265:PQI393272 QAE393265:QAE393272 QKA393265:QKA393272 QTW393265:QTW393272 RDS393265:RDS393272 RNO393265:RNO393272 RXK393265:RXK393272 SHG393265:SHG393272 SRC393265:SRC393272 TAY393265:TAY393272 TKU393265:TKU393272 TUQ393265:TUQ393272 UEM393265:UEM393272 UOI393265:UOI393272 UYE393265:UYE393272 VIA393265:VIA393272 VRW393265:VRW393272 WBS393265:WBS393272 WLO393265:WLO393272 WVK393265:WVK393272 C458801:C458808 IY458801:IY458808 SU458801:SU458808 ACQ458801:ACQ458808 AMM458801:AMM458808 AWI458801:AWI458808 BGE458801:BGE458808 BQA458801:BQA458808 BZW458801:BZW458808 CJS458801:CJS458808 CTO458801:CTO458808 DDK458801:DDK458808 DNG458801:DNG458808 DXC458801:DXC458808 EGY458801:EGY458808 EQU458801:EQU458808 FAQ458801:FAQ458808 FKM458801:FKM458808 FUI458801:FUI458808 GEE458801:GEE458808 GOA458801:GOA458808 GXW458801:GXW458808 HHS458801:HHS458808 HRO458801:HRO458808 IBK458801:IBK458808 ILG458801:ILG458808 IVC458801:IVC458808 JEY458801:JEY458808 JOU458801:JOU458808 JYQ458801:JYQ458808 KIM458801:KIM458808 KSI458801:KSI458808 LCE458801:LCE458808 LMA458801:LMA458808 LVW458801:LVW458808 MFS458801:MFS458808 MPO458801:MPO458808 MZK458801:MZK458808 NJG458801:NJG458808 NTC458801:NTC458808 OCY458801:OCY458808 OMU458801:OMU458808 OWQ458801:OWQ458808 PGM458801:PGM458808 PQI458801:PQI458808 QAE458801:QAE458808 QKA458801:QKA458808 QTW458801:QTW458808 RDS458801:RDS458808 RNO458801:RNO458808 RXK458801:RXK458808 SHG458801:SHG458808 SRC458801:SRC458808 TAY458801:TAY458808 TKU458801:TKU458808 TUQ458801:TUQ458808 UEM458801:UEM458808 UOI458801:UOI458808 UYE458801:UYE458808 VIA458801:VIA458808 VRW458801:VRW458808 WBS458801:WBS458808 WLO458801:WLO458808 WVK458801:WVK458808 C524337:C524344 IY524337:IY524344 SU524337:SU524344 ACQ524337:ACQ524344 AMM524337:AMM524344 AWI524337:AWI524344 BGE524337:BGE524344 BQA524337:BQA524344 BZW524337:BZW524344 CJS524337:CJS524344 CTO524337:CTO524344 DDK524337:DDK524344 DNG524337:DNG524344 DXC524337:DXC524344 EGY524337:EGY524344 EQU524337:EQU524344 FAQ524337:FAQ524344 FKM524337:FKM524344 FUI524337:FUI524344 GEE524337:GEE524344 GOA524337:GOA524344 GXW524337:GXW524344 HHS524337:HHS524344 HRO524337:HRO524344 IBK524337:IBK524344 ILG524337:ILG524344 IVC524337:IVC524344 JEY524337:JEY524344 JOU524337:JOU524344 JYQ524337:JYQ524344 KIM524337:KIM524344 KSI524337:KSI524344 LCE524337:LCE524344 LMA524337:LMA524344 LVW524337:LVW524344 MFS524337:MFS524344 MPO524337:MPO524344 MZK524337:MZK524344 NJG524337:NJG524344 NTC524337:NTC524344 OCY524337:OCY524344 OMU524337:OMU524344 OWQ524337:OWQ524344 PGM524337:PGM524344 PQI524337:PQI524344 QAE524337:QAE524344 QKA524337:QKA524344 QTW524337:QTW524344 RDS524337:RDS524344 RNO524337:RNO524344 RXK524337:RXK524344 SHG524337:SHG524344 SRC524337:SRC524344 TAY524337:TAY524344 TKU524337:TKU524344 TUQ524337:TUQ524344 UEM524337:UEM524344 UOI524337:UOI524344 UYE524337:UYE524344 VIA524337:VIA524344 VRW524337:VRW524344 WBS524337:WBS524344 WLO524337:WLO524344 WVK524337:WVK524344 C589873:C589880 IY589873:IY589880 SU589873:SU589880 ACQ589873:ACQ589880 AMM589873:AMM589880 AWI589873:AWI589880 BGE589873:BGE589880 BQA589873:BQA589880 BZW589873:BZW589880 CJS589873:CJS589880 CTO589873:CTO589880 DDK589873:DDK589880 DNG589873:DNG589880 DXC589873:DXC589880 EGY589873:EGY589880 EQU589873:EQU589880 FAQ589873:FAQ589880 FKM589873:FKM589880 FUI589873:FUI589880 GEE589873:GEE589880 GOA589873:GOA589880 GXW589873:GXW589880 HHS589873:HHS589880 HRO589873:HRO589880 IBK589873:IBK589880 ILG589873:ILG589880 IVC589873:IVC589880 JEY589873:JEY589880 JOU589873:JOU589880 JYQ589873:JYQ589880 KIM589873:KIM589880 KSI589873:KSI589880 LCE589873:LCE589880 LMA589873:LMA589880 LVW589873:LVW589880 MFS589873:MFS589880 MPO589873:MPO589880 MZK589873:MZK589880 NJG589873:NJG589880 NTC589873:NTC589880 OCY589873:OCY589880 OMU589873:OMU589880 OWQ589873:OWQ589880 PGM589873:PGM589880 PQI589873:PQI589880 QAE589873:QAE589880 QKA589873:QKA589880 QTW589873:QTW589880 RDS589873:RDS589880 RNO589873:RNO589880 RXK589873:RXK589880 SHG589873:SHG589880 SRC589873:SRC589880 TAY589873:TAY589880 TKU589873:TKU589880 TUQ589873:TUQ589880 UEM589873:UEM589880 UOI589873:UOI589880 UYE589873:UYE589880 VIA589873:VIA589880 VRW589873:VRW589880 WBS589873:WBS589880 WLO589873:WLO589880 WVK589873:WVK589880 C655409:C655416 IY655409:IY655416 SU655409:SU655416 ACQ655409:ACQ655416 AMM655409:AMM655416 AWI655409:AWI655416 BGE655409:BGE655416 BQA655409:BQA655416 BZW655409:BZW655416 CJS655409:CJS655416 CTO655409:CTO655416 DDK655409:DDK655416 DNG655409:DNG655416 DXC655409:DXC655416 EGY655409:EGY655416 EQU655409:EQU655416 FAQ655409:FAQ655416 FKM655409:FKM655416 FUI655409:FUI655416 GEE655409:GEE655416 GOA655409:GOA655416 GXW655409:GXW655416 HHS655409:HHS655416 HRO655409:HRO655416 IBK655409:IBK655416 ILG655409:ILG655416 IVC655409:IVC655416 JEY655409:JEY655416 JOU655409:JOU655416 JYQ655409:JYQ655416 KIM655409:KIM655416 KSI655409:KSI655416 LCE655409:LCE655416 LMA655409:LMA655416 LVW655409:LVW655416 MFS655409:MFS655416 MPO655409:MPO655416 MZK655409:MZK655416 NJG655409:NJG655416 NTC655409:NTC655416 OCY655409:OCY655416 OMU655409:OMU655416 OWQ655409:OWQ655416 PGM655409:PGM655416 PQI655409:PQI655416 QAE655409:QAE655416 QKA655409:QKA655416 QTW655409:QTW655416 RDS655409:RDS655416 RNO655409:RNO655416 RXK655409:RXK655416 SHG655409:SHG655416 SRC655409:SRC655416 TAY655409:TAY655416 TKU655409:TKU655416 TUQ655409:TUQ655416 UEM655409:UEM655416 UOI655409:UOI655416 UYE655409:UYE655416 VIA655409:VIA655416 VRW655409:VRW655416 WBS655409:WBS655416 WLO655409:WLO655416 WVK655409:WVK655416 C720945:C720952 IY720945:IY720952 SU720945:SU720952 ACQ720945:ACQ720952 AMM720945:AMM720952 AWI720945:AWI720952 BGE720945:BGE720952 BQA720945:BQA720952 BZW720945:BZW720952 CJS720945:CJS720952 CTO720945:CTO720952 DDK720945:DDK720952 DNG720945:DNG720952 DXC720945:DXC720952 EGY720945:EGY720952 EQU720945:EQU720952 FAQ720945:FAQ720952 FKM720945:FKM720952 FUI720945:FUI720952 GEE720945:GEE720952 GOA720945:GOA720952 GXW720945:GXW720952 HHS720945:HHS720952 HRO720945:HRO720952 IBK720945:IBK720952 ILG720945:ILG720952 IVC720945:IVC720952 JEY720945:JEY720952 JOU720945:JOU720952 JYQ720945:JYQ720952 KIM720945:KIM720952 KSI720945:KSI720952 LCE720945:LCE720952 LMA720945:LMA720952 LVW720945:LVW720952 MFS720945:MFS720952 MPO720945:MPO720952 MZK720945:MZK720952 NJG720945:NJG720952 NTC720945:NTC720952 OCY720945:OCY720952 OMU720945:OMU720952 OWQ720945:OWQ720952 PGM720945:PGM720952 PQI720945:PQI720952 QAE720945:QAE720952 QKA720945:QKA720952 QTW720945:QTW720952 RDS720945:RDS720952 RNO720945:RNO720952 RXK720945:RXK720952 SHG720945:SHG720952 SRC720945:SRC720952 TAY720945:TAY720952 TKU720945:TKU720952 TUQ720945:TUQ720952 UEM720945:UEM720952 UOI720945:UOI720952 UYE720945:UYE720952 VIA720945:VIA720952 VRW720945:VRW720952 WBS720945:WBS720952 WLO720945:WLO720952 WVK720945:WVK720952 C786481:C786488 IY786481:IY786488 SU786481:SU786488 ACQ786481:ACQ786488 AMM786481:AMM786488 AWI786481:AWI786488 BGE786481:BGE786488 BQA786481:BQA786488 BZW786481:BZW786488 CJS786481:CJS786488 CTO786481:CTO786488 DDK786481:DDK786488 DNG786481:DNG786488 DXC786481:DXC786488 EGY786481:EGY786488 EQU786481:EQU786488 FAQ786481:FAQ786488 FKM786481:FKM786488 FUI786481:FUI786488 GEE786481:GEE786488 GOA786481:GOA786488 GXW786481:GXW786488 HHS786481:HHS786488 HRO786481:HRO786488 IBK786481:IBK786488 ILG786481:ILG786488 IVC786481:IVC786488 JEY786481:JEY786488 JOU786481:JOU786488 JYQ786481:JYQ786488 KIM786481:KIM786488 KSI786481:KSI786488 LCE786481:LCE786488 LMA786481:LMA786488 LVW786481:LVW786488 MFS786481:MFS786488 MPO786481:MPO786488 MZK786481:MZK786488 NJG786481:NJG786488 NTC786481:NTC786488 OCY786481:OCY786488 OMU786481:OMU786488 OWQ786481:OWQ786488 PGM786481:PGM786488 PQI786481:PQI786488 QAE786481:QAE786488 QKA786481:QKA786488 QTW786481:QTW786488 RDS786481:RDS786488 RNO786481:RNO786488 RXK786481:RXK786488 SHG786481:SHG786488 SRC786481:SRC786488 TAY786481:TAY786488 TKU786481:TKU786488 TUQ786481:TUQ786488 UEM786481:UEM786488 UOI786481:UOI786488 UYE786481:UYE786488 VIA786481:VIA786488 VRW786481:VRW786488 WBS786481:WBS786488 WLO786481:WLO786488 WVK786481:WVK786488 C852017:C852024 IY852017:IY852024 SU852017:SU852024 ACQ852017:ACQ852024 AMM852017:AMM852024 AWI852017:AWI852024 BGE852017:BGE852024 BQA852017:BQA852024 BZW852017:BZW852024 CJS852017:CJS852024 CTO852017:CTO852024 DDK852017:DDK852024 DNG852017:DNG852024 DXC852017:DXC852024 EGY852017:EGY852024 EQU852017:EQU852024 FAQ852017:FAQ852024 FKM852017:FKM852024 FUI852017:FUI852024 GEE852017:GEE852024 GOA852017:GOA852024 GXW852017:GXW852024 HHS852017:HHS852024 HRO852017:HRO852024 IBK852017:IBK852024 ILG852017:ILG852024 IVC852017:IVC852024 JEY852017:JEY852024 JOU852017:JOU852024 JYQ852017:JYQ852024 KIM852017:KIM852024 KSI852017:KSI852024 LCE852017:LCE852024 LMA852017:LMA852024 LVW852017:LVW852024 MFS852017:MFS852024 MPO852017:MPO852024 MZK852017:MZK852024 NJG852017:NJG852024 NTC852017:NTC852024 OCY852017:OCY852024 OMU852017:OMU852024 OWQ852017:OWQ852024 PGM852017:PGM852024 PQI852017:PQI852024 QAE852017:QAE852024 QKA852017:QKA852024 QTW852017:QTW852024 RDS852017:RDS852024 RNO852017:RNO852024 RXK852017:RXK852024 SHG852017:SHG852024 SRC852017:SRC852024 TAY852017:TAY852024 TKU852017:TKU852024 TUQ852017:TUQ852024 UEM852017:UEM852024 UOI852017:UOI852024 UYE852017:UYE852024 VIA852017:VIA852024 VRW852017:VRW852024 WBS852017:WBS852024 WLO852017:WLO852024 WVK852017:WVK852024 C917553:C917560 IY917553:IY917560 SU917553:SU917560 ACQ917553:ACQ917560 AMM917553:AMM917560 AWI917553:AWI917560 BGE917553:BGE917560 BQA917553:BQA917560 BZW917553:BZW917560 CJS917553:CJS917560 CTO917553:CTO917560 DDK917553:DDK917560 DNG917553:DNG917560 DXC917553:DXC917560 EGY917553:EGY917560 EQU917553:EQU917560 FAQ917553:FAQ917560 FKM917553:FKM917560 FUI917553:FUI917560 GEE917553:GEE917560 GOA917553:GOA917560 GXW917553:GXW917560 HHS917553:HHS917560 HRO917553:HRO917560 IBK917553:IBK917560 ILG917553:ILG917560 IVC917553:IVC917560 JEY917553:JEY917560 JOU917553:JOU917560 JYQ917553:JYQ917560 KIM917553:KIM917560 KSI917553:KSI917560 LCE917553:LCE917560 LMA917553:LMA917560 LVW917553:LVW917560 MFS917553:MFS917560 MPO917553:MPO917560 MZK917553:MZK917560 NJG917553:NJG917560 NTC917553:NTC917560 OCY917553:OCY917560 OMU917553:OMU917560 OWQ917553:OWQ917560 PGM917553:PGM917560 PQI917553:PQI917560 QAE917553:QAE917560 QKA917553:QKA917560 QTW917553:QTW917560 RDS917553:RDS917560 RNO917553:RNO917560 RXK917553:RXK917560 SHG917553:SHG917560 SRC917553:SRC917560 TAY917553:TAY917560 TKU917553:TKU917560 TUQ917553:TUQ917560 UEM917553:UEM917560 UOI917553:UOI917560 UYE917553:UYE917560 VIA917553:VIA917560 VRW917553:VRW917560 WBS917553:WBS917560 WLO917553:WLO917560 WVK917553:WVK917560 C983089:C983096 IY983089:IY983096 SU983089:SU983096 ACQ983089:ACQ983096 AMM983089:AMM983096 AWI983089:AWI983096 BGE983089:BGE983096 BQA983089:BQA983096 BZW983089:BZW983096 CJS983089:CJS983096 CTO983089:CTO983096 DDK983089:DDK983096 DNG983089:DNG983096 DXC983089:DXC983096 EGY983089:EGY983096 EQU983089:EQU983096 FAQ983089:FAQ983096 FKM983089:FKM983096 FUI983089:FUI983096 GEE983089:GEE983096 GOA983089:GOA983096 GXW983089:GXW983096 HHS983089:HHS983096 HRO983089:HRO983096 IBK983089:IBK983096 ILG983089:ILG983096 IVC983089:IVC983096 JEY983089:JEY983096 JOU983089:JOU983096 JYQ983089:JYQ983096 KIM983089:KIM983096 KSI983089:KSI983096 LCE983089:LCE983096 LMA983089:LMA983096 LVW983089:LVW983096 MFS983089:MFS983096 MPO983089:MPO983096 MZK983089:MZK983096 NJG983089:NJG983096 NTC983089:NTC983096 OCY983089:OCY983096 OMU983089:OMU983096 OWQ983089:OWQ983096 PGM983089:PGM983096 PQI983089:PQI983096 QAE983089:QAE983096 QKA983089:QKA983096 QTW983089:QTW983096 RDS983089:RDS983096 RNO983089:RNO983096 RXK983089:RXK983096 SHG983089:SHG983096 SRC983089:SRC983096 TAY983089:TAY983096 TKU983089:TKU983096 TUQ983089:TUQ983096 UEM983089:UEM983096 UOI983089:UOI983096 UYE983089:UYE983096 VIA983089:VIA983096 VRW983089:VRW983096 WBS983089:WBS983096 WLO983089:WLO983096 WVK983089:WVK983096 C68:C69 IY68:IY69 SU68:SU69 ACQ68:ACQ69 AMM68:AMM69 AWI68:AWI69 BGE68:BGE69 BQA68:BQA69 BZW68:BZW69 CJS68:CJS69 CTO68:CTO69 DDK68:DDK69 DNG68:DNG69 DXC68:DXC69 EGY68:EGY69 EQU68:EQU69 FAQ68:FAQ69 FKM68:FKM69 FUI68:FUI69 GEE68:GEE69 GOA68:GOA69 GXW68:GXW69 HHS68:HHS69 HRO68:HRO69 IBK68:IBK69 ILG68:ILG69 IVC68:IVC69 JEY68:JEY69 JOU68:JOU69 JYQ68:JYQ69 KIM68:KIM69 KSI68:KSI69 LCE68:LCE69 LMA68:LMA69 LVW68:LVW69 MFS68:MFS69 MPO68:MPO69 MZK68:MZK69 NJG68:NJG69 NTC68:NTC69 OCY68:OCY69 OMU68:OMU69 OWQ68:OWQ69 PGM68:PGM69 PQI68:PQI69 QAE68:QAE69 QKA68:QKA69 QTW68:QTW69 RDS68:RDS69 RNO68:RNO69 RXK68:RXK69 SHG68:SHG69 SRC68:SRC69 TAY68:TAY69 TKU68:TKU69 TUQ68:TUQ69 UEM68:UEM69 UOI68:UOI69 UYE68:UYE69 VIA68:VIA69 VRW68:VRW69 WBS68:WBS69 WLO68:WLO69 WVK68:WVK69 C65604:C65605 IY65604:IY65605 SU65604:SU65605 ACQ65604:ACQ65605 AMM65604:AMM65605 AWI65604:AWI65605 BGE65604:BGE65605 BQA65604:BQA65605 BZW65604:BZW65605 CJS65604:CJS65605 CTO65604:CTO65605 DDK65604:DDK65605 DNG65604:DNG65605 DXC65604:DXC65605 EGY65604:EGY65605 EQU65604:EQU65605 FAQ65604:FAQ65605 FKM65604:FKM65605 FUI65604:FUI65605 GEE65604:GEE65605 GOA65604:GOA65605 GXW65604:GXW65605 HHS65604:HHS65605 HRO65604:HRO65605 IBK65604:IBK65605 ILG65604:ILG65605 IVC65604:IVC65605 JEY65604:JEY65605 JOU65604:JOU65605 JYQ65604:JYQ65605 KIM65604:KIM65605 KSI65604:KSI65605 LCE65604:LCE65605 LMA65604:LMA65605 LVW65604:LVW65605 MFS65604:MFS65605 MPO65604:MPO65605 MZK65604:MZK65605 NJG65604:NJG65605 NTC65604:NTC65605 OCY65604:OCY65605 OMU65604:OMU65605 OWQ65604:OWQ65605 PGM65604:PGM65605 PQI65604:PQI65605 QAE65604:QAE65605 QKA65604:QKA65605 QTW65604:QTW65605 RDS65604:RDS65605 RNO65604:RNO65605 RXK65604:RXK65605 SHG65604:SHG65605 SRC65604:SRC65605 TAY65604:TAY65605 TKU65604:TKU65605 TUQ65604:TUQ65605 UEM65604:UEM65605 UOI65604:UOI65605 UYE65604:UYE65605 VIA65604:VIA65605 VRW65604:VRW65605 WBS65604:WBS65605 WLO65604:WLO65605 WVK65604:WVK65605 C131140:C131141 IY131140:IY131141 SU131140:SU131141 ACQ131140:ACQ131141 AMM131140:AMM131141 AWI131140:AWI131141 BGE131140:BGE131141 BQA131140:BQA131141 BZW131140:BZW131141 CJS131140:CJS131141 CTO131140:CTO131141 DDK131140:DDK131141 DNG131140:DNG131141 DXC131140:DXC131141 EGY131140:EGY131141 EQU131140:EQU131141 FAQ131140:FAQ131141 FKM131140:FKM131141 FUI131140:FUI131141 GEE131140:GEE131141 GOA131140:GOA131141 GXW131140:GXW131141 HHS131140:HHS131141 HRO131140:HRO131141 IBK131140:IBK131141 ILG131140:ILG131141 IVC131140:IVC131141 JEY131140:JEY131141 JOU131140:JOU131141 JYQ131140:JYQ131141 KIM131140:KIM131141 KSI131140:KSI131141 LCE131140:LCE131141 LMA131140:LMA131141 LVW131140:LVW131141 MFS131140:MFS131141 MPO131140:MPO131141 MZK131140:MZK131141 NJG131140:NJG131141 NTC131140:NTC131141 OCY131140:OCY131141 OMU131140:OMU131141 OWQ131140:OWQ131141 PGM131140:PGM131141 PQI131140:PQI131141 QAE131140:QAE131141 QKA131140:QKA131141 QTW131140:QTW131141 RDS131140:RDS131141 RNO131140:RNO131141 RXK131140:RXK131141 SHG131140:SHG131141 SRC131140:SRC131141 TAY131140:TAY131141 TKU131140:TKU131141 TUQ131140:TUQ131141 UEM131140:UEM131141 UOI131140:UOI131141 UYE131140:UYE131141 VIA131140:VIA131141 VRW131140:VRW131141 WBS131140:WBS131141 WLO131140:WLO131141 WVK131140:WVK131141 C196676:C196677 IY196676:IY196677 SU196676:SU196677 ACQ196676:ACQ196677 AMM196676:AMM196677 AWI196676:AWI196677 BGE196676:BGE196677 BQA196676:BQA196677 BZW196676:BZW196677 CJS196676:CJS196677 CTO196676:CTO196677 DDK196676:DDK196677 DNG196676:DNG196677 DXC196676:DXC196677 EGY196676:EGY196677 EQU196676:EQU196677 FAQ196676:FAQ196677 FKM196676:FKM196677 FUI196676:FUI196677 GEE196676:GEE196677 GOA196676:GOA196677 GXW196676:GXW196677 HHS196676:HHS196677 HRO196676:HRO196677 IBK196676:IBK196677 ILG196676:ILG196677 IVC196676:IVC196677 JEY196676:JEY196677 JOU196676:JOU196677 JYQ196676:JYQ196677 KIM196676:KIM196677 KSI196676:KSI196677 LCE196676:LCE196677 LMA196676:LMA196677 LVW196676:LVW196677 MFS196676:MFS196677 MPO196676:MPO196677 MZK196676:MZK196677 NJG196676:NJG196677 NTC196676:NTC196677 OCY196676:OCY196677 OMU196676:OMU196677 OWQ196676:OWQ196677 PGM196676:PGM196677 PQI196676:PQI196677 QAE196676:QAE196677 QKA196676:QKA196677 QTW196676:QTW196677 RDS196676:RDS196677 RNO196676:RNO196677 RXK196676:RXK196677 SHG196676:SHG196677 SRC196676:SRC196677 TAY196676:TAY196677 TKU196676:TKU196677 TUQ196676:TUQ196677 UEM196676:UEM196677 UOI196676:UOI196677 UYE196676:UYE196677 VIA196676:VIA196677 VRW196676:VRW196677 WBS196676:WBS196677 WLO196676:WLO196677 WVK196676:WVK196677 C262212:C262213 IY262212:IY262213 SU262212:SU262213 ACQ262212:ACQ262213 AMM262212:AMM262213 AWI262212:AWI262213 BGE262212:BGE262213 BQA262212:BQA262213 BZW262212:BZW262213 CJS262212:CJS262213 CTO262212:CTO262213 DDK262212:DDK262213 DNG262212:DNG262213 DXC262212:DXC262213 EGY262212:EGY262213 EQU262212:EQU262213 FAQ262212:FAQ262213 FKM262212:FKM262213 FUI262212:FUI262213 GEE262212:GEE262213 GOA262212:GOA262213 GXW262212:GXW262213 HHS262212:HHS262213 HRO262212:HRO262213 IBK262212:IBK262213 ILG262212:ILG262213 IVC262212:IVC262213 JEY262212:JEY262213 JOU262212:JOU262213 JYQ262212:JYQ262213 KIM262212:KIM262213 KSI262212:KSI262213 LCE262212:LCE262213 LMA262212:LMA262213 LVW262212:LVW262213 MFS262212:MFS262213 MPO262212:MPO262213 MZK262212:MZK262213 NJG262212:NJG262213 NTC262212:NTC262213 OCY262212:OCY262213 OMU262212:OMU262213 OWQ262212:OWQ262213 PGM262212:PGM262213 PQI262212:PQI262213 QAE262212:QAE262213 QKA262212:QKA262213 QTW262212:QTW262213 RDS262212:RDS262213 RNO262212:RNO262213 RXK262212:RXK262213 SHG262212:SHG262213 SRC262212:SRC262213 TAY262212:TAY262213 TKU262212:TKU262213 TUQ262212:TUQ262213 UEM262212:UEM262213 UOI262212:UOI262213 UYE262212:UYE262213 VIA262212:VIA262213 VRW262212:VRW262213 WBS262212:WBS262213 WLO262212:WLO262213 WVK262212:WVK262213 C327748:C327749 IY327748:IY327749 SU327748:SU327749 ACQ327748:ACQ327749 AMM327748:AMM327749 AWI327748:AWI327749 BGE327748:BGE327749 BQA327748:BQA327749 BZW327748:BZW327749 CJS327748:CJS327749 CTO327748:CTO327749 DDK327748:DDK327749 DNG327748:DNG327749 DXC327748:DXC327749 EGY327748:EGY327749 EQU327748:EQU327749 FAQ327748:FAQ327749 FKM327748:FKM327749 FUI327748:FUI327749 GEE327748:GEE327749 GOA327748:GOA327749 GXW327748:GXW327749 HHS327748:HHS327749 HRO327748:HRO327749 IBK327748:IBK327749 ILG327748:ILG327749 IVC327748:IVC327749 JEY327748:JEY327749 JOU327748:JOU327749 JYQ327748:JYQ327749 KIM327748:KIM327749 KSI327748:KSI327749 LCE327748:LCE327749 LMA327748:LMA327749 LVW327748:LVW327749 MFS327748:MFS327749 MPO327748:MPO327749 MZK327748:MZK327749 NJG327748:NJG327749 NTC327748:NTC327749 OCY327748:OCY327749 OMU327748:OMU327749 OWQ327748:OWQ327749 PGM327748:PGM327749 PQI327748:PQI327749 QAE327748:QAE327749 QKA327748:QKA327749 QTW327748:QTW327749 RDS327748:RDS327749 RNO327748:RNO327749 RXK327748:RXK327749 SHG327748:SHG327749 SRC327748:SRC327749 TAY327748:TAY327749 TKU327748:TKU327749 TUQ327748:TUQ327749 UEM327748:UEM327749 UOI327748:UOI327749 UYE327748:UYE327749 VIA327748:VIA327749 VRW327748:VRW327749 WBS327748:WBS327749 WLO327748:WLO327749 WVK327748:WVK327749 C393284:C393285 IY393284:IY393285 SU393284:SU393285 ACQ393284:ACQ393285 AMM393284:AMM393285 AWI393284:AWI393285 BGE393284:BGE393285 BQA393284:BQA393285 BZW393284:BZW393285 CJS393284:CJS393285 CTO393284:CTO393285 DDK393284:DDK393285 DNG393284:DNG393285 DXC393284:DXC393285 EGY393284:EGY393285 EQU393284:EQU393285 FAQ393284:FAQ393285 FKM393284:FKM393285 FUI393284:FUI393285 GEE393284:GEE393285 GOA393284:GOA393285 GXW393284:GXW393285 HHS393284:HHS393285 HRO393284:HRO393285 IBK393284:IBK393285 ILG393284:ILG393285 IVC393284:IVC393285 JEY393284:JEY393285 JOU393284:JOU393285 JYQ393284:JYQ393285 KIM393284:KIM393285 KSI393284:KSI393285 LCE393284:LCE393285 LMA393284:LMA393285 LVW393284:LVW393285 MFS393284:MFS393285 MPO393284:MPO393285 MZK393284:MZK393285 NJG393284:NJG393285 NTC393284:NTC393285 OCY393284:OCY393285 OMU393284:OMU393285 OWQ393284:OWQ393285 PGM393284:PGM393285 PQI393284:PQI393285 QAE393284:QAE393285 QKA393284:QKA393285 QTW393284:QTW393285 RDS393284:RDS393285 RNO393284:RNO393285 RXK393284:RXK393285 SHG393284:SHG393285 SRC393284:SRC393285 TAY393284:TAY393285 TKU393284:TKU393285 TUQ393284:TUQ393285 UEM393284:UEM393285 UOI393284:UOI393285 UYE393284:UYE393285 VIA393284:VIA393285 VRW393284:VRW393285 WBS393284:WBS393285 WLO393284:WLO393285 WVK393284:WVK393285 C458820:C458821 IY458820:IY458821 SU458820:SU458821 ACQ458820:ACQ458821 AMM458820:AMM458821 AWI458820:AWI458821 BGE458820:BGE458821 BQA458820:BQA458821 BZW458820:BZW458821 CJS458820:CJS458821 CTO458820:CTO458821 DDK458820:DDK458821 DNG458820:DNG458821 DXC458820:DXC458821 EGY458820:EGY458821 EQU458820:EQU458821 FAQ458820:FAQ458821 FKM458820:FKM458821 FUI458820:FUI458821 GEE458820:GEE458821 GOA458820:GOA458821 GXW458820:GXW458821 HHS458820:HHS458821 HRO458820:HRO458821 IBK458820:IBK458821 ILG458820:ILG458821 IVC458820:IVC458821 JEY458820:JEY458821 JOU458820:JOU458821 JYQ458820:JYQ458821 KIM458820:KIM458821 KSI458820:KSI458821 LCE458820:LCE458821 LMA458820:LMA458821 LVW458820:LVW458821 MFS458820:MFS458821 MPO458820:MPO458821 MZK458820:MZK458821 NJG458820:NJG458821 NTC458820:NTC458821 OCY458820:OCY458821 OMU458820:OMU458821 OWQ458820:OWQ458821 PGM458820:PGM458821 PQI458820:PQI458821 QAE458820:QAE458821 QKA458820:QKA458821 QTW458820:QTW458821 RDS458820:RDS458821 RNO458820:RNO458821 RXK458820:RXK458821 SHG458820:SHG458821 SRC458820:SRC458821 TAY458820:TAY458821 TKU458820:TKU458821 TUQ458820:TUQ458821 UEM458820:UEM458821 UOI458820:UOI458821 UYE458820:UYE458821 VIA458820:VIA458821 VRW458820:VRW458821 WBS458820:WBS458821 WLO458820:WLO458821 WVK458820:WVK458821 C524356:C524357 IY524356:IY524357 SU524356:SU524357 ACQ524356:ACQ524357 AMM524356:AMM524357 AWI524356:AWI524357 BGE524356:BGE524357 BQA524356:BQA524357 BZW524356:BZW524357 CJS524356:CJS524357 CTO524356:CTO524357 DDK524356:DDK524357 DNG524356:DNG524357 DXC524356:DXC524357 EGY524356:EGY524357 EQU524356:EQU524357 FAQ524356:FAQ524357 FKM524356:FKM524357 FUI524356:FUI524357 GEE524356:GEE524357 GOA524356:GOA524357 GXW524356:GXW524357 HHS524356:HHS524357 HRO524356:HRO524357 IBK524356:IBK524357 ILG524356:ILG524357 IVC524356:IVC524357 JEY524356:JEY524357 JOU524356:JOU524357 JYQ524356:JYQ524357 KIM524356:KIM524357 KSI524356:KSI524357 LCE524356:LCE524357 LMA524356:LMA524357 LVW524356:LVW524357 MFS524356:MFS524357 MPO524356:MPO524357 MZK524356:MZK524357 NJG524356:NJG524357 NTC524356:NTC524357 OCY524356:OCY524357 OMU524356:OMU524357 OWQ524356:OWQ524357 PGM524356:PGM524357 PQI524356:PQI524357 QAE524356:QAE524357 QKA524356:QKA524357 QTW524356:QTW524357 RDS524356:RDS524357 RNO524356:RNO524357 RXK524356:RXK524357 SHG524356:SHG524357 SRC524356:SRC524357 TAY524356:TAY524357 TKU524356:TKU524357 TUQ524356:TUQ524357 UEM524356:UEM524357 UOI524356:UOI524357 UYE524356:UYE524357 VIA524356:VIA524357 VRW524356:VRW524357 WBS524356:WBS524357 WLO524356:WLO524357 WVK524356:WVK524357 C589892:C589893 IY589892:IY589893 SU589892:SU589893 ACQ589892:ACQ589893 AMM589892:AMM589893 AWI589892:AWI589893 BGE589892:BGE589893 BQA589892:BQA589893 BZW589892:BZW589893 CJS589892:CJS589893 CTO589892:CTO589893 DDK589892:DDK589893 DNG589892:DNG589893 DXC589892:DXC589893 EGY589892:EGY589893 EQU589892:EQU589893 FAQ589892:FAQ589893 FKM589892:FKM589893 FUI589892:FUI589893 GEE589892:GEE589893 GOA589892:GOA589893 GXW589892:GXW589893 HHS589892:HHS589893 HRO589892:HRO589893 IBK589892:IBK589893 ILG589892:ILG589893 IVC589892:IVC589893 JEY589892:JEY589893 JOU589892:JOU589893 JYQ589892:JYQ589893 KIM589892:KIM589893 KSI589892:KSI589893 LCE589892:LCE589893 LMA589892:LMA589893 LVW589892:LVW589893 MFS589892:MFS589893 MPO589892:MPO589893 MZK589892:MZK589893 NJG589892:NJG589893 NTC589892:NTC589893 OCY589892:OCY589893 OMU589892:OMU589893 OWQ589892:OWQ589893 PGM589892:PGM589893 PQI589892:PQI589893 QAE589892:QAE589893 QKA589892:QKA589893 QTW589892:QTW589893 RDS589892:RDS589893 RNO589892:RNO589893 RXK589892:RXK589893 SHG589892:SHG589893 SRC589892:SRC589893 TAY589892:TAY589893 TKU589892:TKU589893 TUQ589892:TUQ589893 UEM589892:UEM589893 UOI589892:UOI589893 UYE589892:UYE589893 VIA589892:VIA589893 VRW589892:VRW589893 WBS589892:WBS589893 WLO589892:WLO589893 WVK589892:WVK589893 C655428:C655429 IY655428:IY655429 SU655428:SU655429 ACQ655428:ACQ655429 AMM655428:AMM655429 AWI655428:AWI655429 BGE655428:BGE655429 BQA655428:BQA655429 BZW655428:BZW655429 CJS655428:CJS655429 CTO655428:CTO655429 DDK655428:DDK655429 DNG655428:DNG655429 DXC655428:DXC655429 EGY655428:EGY655429 EQU655428:EQU655429 FAQ655428:FAQ655429 FKM655428:FKM655429 FUI655428:FUI655429 GEE655428:GEE655429 GOA655428:GOA655429 GXW655428:GXW655429 HHS655428:HHS655429 HRO655428:HRO655429 IBK655428:IBK655429 ILG655428:ILG655429 IVC655428:IVC655429 JEY655428:JEY655429 JOU655428:JOU655429 JYQ655428:JYQ655429 KIM655428:KIM655429 KSI655428:KSI655429 LCE655428:LCE655429 LMA655428:LMA655429 LVW655428:LVW655429 MFS655428:MFS655429 MPO655428:MPO655429 MZK655428:MZK655429 NJG655428:NJG655429 NTC655428:NTC655429 OCY655428:OCY655429 OMU655428:OMU655429 OWQ655428:OWQ655429 PGM655428:PGM655429 PQI655428:PQI655429 QAE655428:QAE655429 QKA655428:QKA655429 QTW655428:QTW655429 RDS655428:RDS655429 RNO655428:RNO655429 RXK655428:RXK655429 SHG655428:SHG655429 SRC655428:SRC655429 TAY655428:TAY655429 TKU655428:TKU655429 TUQ655428:TUQ655429 UEM655428:UEM655429 UOI655428:UOI655429 UYE655428:UYE655429 VIA655428:VIA655429 VRW655428:VRW655429 WBS655428:WBS655429 WLO655428:WLO655429 WVK655428:WVK655429 C720964:C720965 IY720964:IY720965 SU720964:SU720965 ACQ720964:ACQ720965 AMM720964:AMM720965 AWI720964:AWI720965 BGE720964:BGE720965 BQA720964:BQA720965 BZW720964:BZW720965 CJS720964:CJS720965 CTO720964:CTO720965 DDK720964:DDK720965 DNG720964:DNG720965 DXC720964:DXC720965 EGY720964:EGY720965 EQU720964:EQU720965 FAQ720964:FAQ720965 FKM720964:FKM720965 FUI720964:FUI720965 GEE720964:GEE720965 GOA720964:GOA720965 GXW720964:GXW720965 HHS720964:HHS720965 HRO720964:HRO720965 IBK720964:IBK720965 ILG720964:ILG720965 IVC720964:IVC720965 JEY720964:JEY720965 JOU720964:JOU720965 JYQ720964:JYQ720965 KIM720964:KIM720965 KSI720964:KSI720965 LCE720964:LCE720965 LMA720964:LMA720965 LVW720964:LVW720965 MFS720964:MFS720965 MPO720964:MPO720965 MZK720964:MZK720965 NJG720964:NJG720965 NTC720964:NTC720965 OCY720964:OCY720965 OMU720964:OMU720965 OWQ720964:OWQ720965 PGM720964:PGM720965 PQI720964:PQI720965 QAE720964:QAE720965 QKA720964:QKA720965 QTW720964:QTW720965 RDS720964:RDS720965 RNO720964:RNO720965 RXK720964:RXK720965 SHG720964:SHG720965 SRC720964:SRC720965 TAY720964:TAY720965 TKU720964:TKU720965 TUQ720964:TUQ720965 UEM720964:UEM720965 UOI720964:UOI720965 UYE720964:UYE720965 VIA720964:VIA720965 VRW720964:VRW720965 WBS720964:WBS720965 WLO720964:WLO720965 WVK720964:WVK720965 C786500:C786501 IY786500:IY786501 SU786500:SU786501 ACQ786500:ACQ786501 AMM786500:AMM786501 AWI786500:AWI786501 BGE786500:BGE786501 BQA786500:BQA786501 BZW786500:BZW786501 CJS786500:CJS786501 CTO786500:CTO786501 DDK786500:DDK786501 DNG786500:DNG786501 DXC786500:DXC786501 EGY786500:EGY786501 EQU786500:EQU786501 FAQ786500:FAQ786501 FKM786500:FKM786501 FUI786500:FUI786501 GEE786500:GEE786501 GOA786500:GOA786501 GXW786500:GXW786501 HHS786500:HHS786501 HRO786500:HRO786501 IBK786500:IBK786501 ILG786500:ILG786501 IVC786500:IVC786501 JEY786500:JEY786501 JOU786500:JOU786501 JYQ786500:JYQ786501 KIM786500:KIM786501 KSI786500:KSI786501 LCE786500:LCE786501 LMA786500:LMA786501 LVW786500:LVW786501 MFS786500:MFS786501 MPO786500:MPO786501 MZK786500:MZK786501 NJG786500:NJG786501 NTC786500:NTC786501 OCY786500:OCY786501 OMU786500:OMU786501 OWQ786500:OWQ786501 PGM786500:PGM786501 PQI786500:PQI786501 QAE786500:QAE786501 QKA786500:QKA786501 QTW786500:QTW786501 RDS786500:RDS786501 RNO786500:RNO786501 RXK786500:RXK786501 SHG786500:SHG786501 SRC786500:SRC786501 TAY786500:TAY786501 TKU786500:TKU786501 TUQ786500:TUQ786501 UEM786500:UEM786501 UOI786500:UOI786501 UYE786500:UYE786501 VIA786500:VIA786501 VRW786500:VRW786501 WBS786500:WBS786501 WLO786500:WLO786501 WVK786500:WVK786501 C852036:C852037 IY852036:IY852037 SU852036:SU852037 ACQ852036:ACQ852037 AMM852036:AMM852037 AWI852036:AWI852037 BGE852036:BGE852037 BQA852036:BQA852037 BZW852036:BZW852037 CJS852036:CJS852037 CTO852036:CTO852037 DDK852036:DDK852037 DNG852036:DNG852037 DXC852036:DXC852037 EGY852036:EGY852037 EQU852036:EQU852037 FAQ852036:FAQ852037 FKM852036:FKM852037 FUI852036:FUI852037 GEE852036:GEE852037 GOA852036:GOA852037 GXW852036:GXW852037 HHS852036:HHS852037 HRO852036:HRO852037 IBK852036:IBK852037 ILG852036:ILG852037 IVC852036:IVC852037 JEY852036:JEY852037 JOU852036:JOU852037 JYQ852036:JYQ852037 KIM852036:KIM852037 KSI852036:KSI852037 LCE852036:LCE852037 LMA852036:LMA852037 LVW852036:LVW852037 MFS852036:MFS852037 MPO852036:MPO852037 MZK852036:MZK852037 NJG852036:NJG852037 NTC852036:NTC852037 OCY852036:OCY852037 OMU852036:OMU852037 OWQ852036:OWQ852037 PGM852036:PGM852037 PQI852036:PQI852037 QAE852036:QAE852037 QKA852036:QKA852037 QTW852036:QTW852037 RDS852036:RDS852037 RNO852036:RNO852037 RXK852036:RXK852037 SHG852036:SHG852037 SRC852036:SRC852037 TAY852036:TAY852037 TKU852036:TKU852037 TUQ852036:TUQ852037 UEM852036:UEM852037 UOI852036:UOI852037 UYE852036:UYE852037 VIA852036:VIA852037 VRW852036:VRW852037 WBS852036:WBS852037 WLO852036:WLO852037 WVK852036:WVK852037 C917572:C917573 IY917572:IY917573 SU917572:SU917573 ACQ917572:ACQ917573 AMM917572:AMM917573 AWI917572:AWI917573 BGE917572:BGE917573 BQA917572:BQA917573 BZW917572:BZW917573 CJS917572:CJS917573 CTO917572:CTO917573 DDK917572:DDK917573 DNG917572:DNG917573 DXC917572:DXC917573 EGY917572:EGY917573 EQU917572:EQU917573 FAQ917572:FAQ917573 FKM917572:FKM917573 FUI917572:FUI917573 GEE917572:GEE917573 GOA917572:GOA917573 GXW917572:GXW917573 HHS917572:HHS917573 HRO917572:HRO917573 IBK917572:IBK917573 ILG917572:ILG917573 IVC917572:IVC917573 JEY917572:JEY917573 JOU917572:JOU917573 JYQ917572:JYQ917573 KIM917572:KIM917573 KSI917572:KSI917573 LCE917572:LCE917573 LMA917572:LMA917573 LVW917572:LVW917573 MFS917572:MFS917573 MPO917572:MPO917573 MZK917572:MZK917573 NJG917572:NJG917573 NTC917572:NTC917573 OCY917572:OCY917573 OMU917572:OMU917573 OWQ917572:OWQ917573 PGM917572:PGM917573 PQI917572:PQI917573 QAE917572:QAE917573 QKA917572:QKA917573 QTW917572:QTW917573 RDS917572:RDS917573 RNO917572:RNO917573 RXK917572:RXK917573 SHG917572:SHG917573 SRC917572:SRC917573 TAY917572:TAY917573 TKU917572:TKU917573 TUQ917572:TUQ917573 UEM917572:UEM917573 UOI917572:UOI917573 UYE917572:UYE917573 VIA917572:VIA917573 VRW917572:VRW917573 WBS917572:WBS917573 WLO917572:WLO917573 WVK917572:WVK917573 C983108:C983109 IY983108:IY983109 SU983108:SU983109 ACQ983108:ACQ983109 AMM983108:AMM983109 AWI983108:AWI983109 BGE983108:BGE983109 BQA983108:BQA983109 BZW983108:BZW983109 CJS983108:CJS983109 CTO983108:CTO983109 DDK983108:DDK983109 DNG983108:DNG983109 DXC983108:DXC983109 EGY983108:EGY983109 EQU983108:EQU983109 FAQ983108:FAQ983109 FKM983108:FKM983109 FUI983108:FUI983109 GEE983108:GEE983109 GOA983108:GOA983109 GXW983108:GXW983109 HHS983108:HHS983109 HRO983108:HRO983109 IBK983108:IBK983109 ILG983108:ILG983109 IVC983108:IVC983109 JEY983108:JEY983109 JOU983108:JOU983109 JYQ983108:JYQ983109 KIM983108:KIM983109 KSI983108:KSI983109 LCE983108:LCE983109 LMA983108:LMA983109 LVW983108:LVW983109 MFS983108:MFS983109 MPO983108:MPO983109 MZK983108:MZK983109 NJG983108:NJG983109 NTC983108:NTC983109 OCY983108:OCY983109 OMU983108:OMU983109 OWQ983108:OWQ983109 PGM983108:PGM983109 PQI983108:PQI983109 QAE983108:QAE983109 QKA983108:QKA983109 QTW983108:QTW983109 RDS983108:RDS983109 RNO983108:RNO983109 RXK983108:RXK983109 SHG983108:SHG983109 SRC983108:SRC983109 TAY983108:TAY983109 TKU983108:TKU983109 TUQ983108:TUQ983109 UEM983108:UEM983109 UOI983108:UOI983109 UYE983108:UYE983109 VIA983108:VIA983109 VRW983108:VRW983109 WBS983108:WBS983109 WLO983108:WLO983109 WVK983108:WVK983109 C61:C65 IY61:IY65 SU61:SU65 ACQ61:ACQ65 AMM61:AMM65 AWI61:AWI65 BGE61:BGE65 BQA61:BQA65 BZW61:BZW65 CJS61:CJS65 CTO61:CTO65 DDK61:DDK65 DNG61:DNG65 DXC61:DXC65 EGY61:EGY65 EQU61:EQU65 FAQ61:FAQ65 FKM61:FKM65 FUI61:FUI65 GEE61:GEE65 GOA61:GOA65 GXW61:GXW65 HHS61:HHS65 HRO61:HRO65 IBK61:IBK65 ILG61:ILG65 IVC61:IVC65 JEY61:JEY65 JOU61:JOU65 JYQ61:JYQ65 KIM61:KIM65 KSI61:KSI65 LCE61:LCE65 LMA61:LMA65 LVW61:LVW65 MFS61:MFS65 MPO61:MPO65 MZK61:MZK65 NJG61:NJG65 NTC61:NTC65 OCY61:OCY65 OMU61:OMU65 OWQ61:OWQ65 PGM61:PGM65 PQI61:PQI65 QAE61:QAE65 QKA61:QKA65 QTW61:QTW65 RDS61:RDS65 RNO61:RNO65 RXK61:RXK65 SHG61:SHG65 SRC61:SRC65 TAY61:TAY65 TKU61:TKU65 TUQ61:TUQ65 UEM61:UEM65 UOI61:UOI65 UYE61:UYE65 VIA61:VIA65 VRW61:VRW65 WBS61:WBS65 WLO61:WLO65 WVK61:WVK65 C65597:C65601 IY65597:IY65601 SU65597:SU65601 ACQ65597:ACQ65601 AMM65597:AMM65601 AWI65597:AWI65601 BGE65597:BGE65601 BQA65597:BQA65601 BZW65597:BZW65601 CJS65597:CJS65601 CTO65597:CTO65601 DDK65597:DDK65601 DNG65597:DNG65601 DXC65597:DXC65601 EGY65597:EGY65601 EQU65597:EQU65601 FAQ65597:FAQ65601 FKM65597:FKM65601 FUI65597:FUI65601 GEE65597:GEE65601 GOA65597:GOA65601 GXW65597:GXW65601 HHS65597:HHS65601 HRO65597:HRO65601 IBK65597:IBK65601 ILG65597:ILG65601 IVC65597:IVC65601 JEY65597:JEY65601 JOU65597:JOU65601 JYQ65597:JYQ65601 KIM65597:KIM65601 KSI65597:KSI65601 LCE65597:LCE65601 LMA65597:LMA65601 LVW65597:LVW65601 MFS65597:MFS65601 MPO65597:MPO65601 MZK65597:MZK65601 NJG65597:NJG65601 NTC65597:NTC65601 OCY65597:OCY65601 OMU65597:OMU65601 OWQ65597:OWQ65601 PGM65597:PGM65601 PQI65597:PQI65601 QAE65597:QAE65601 QKA65597:QKA65601 QTW65597:QTW65601 RDS65597:RDS65601 RNO65597:RNO65601 RXK65597:RXK65601 SHG65597:SHG65601 SRC65597:SRC65601 TAY65597:TAY65601 TKU65597:TKU65601 TUQ65597:TUQ65601 UEM65597:UEM65601 UOI65597:UOI65601 UYE65597:UYE65601 VIA65597:VIA65601 VRW65597:VRW65601 WBS65597:WBS65601 WLO65597:WLO65601 WVK65597:WVK65601 C131133:C131137 IY131133:IY131137 SU131133:SU131137 ACQ131133:ACQ131137 AMM131133:AMM131137 AWI131133:AWI131137 BGE131133:BGE131137 BQA131133:BQA131137 BZW131133:BZW131137 CJS131133:CJS131137 CTO131133:CTO131137 DDK131133:DDK131137 DNG131133:DNG131137 DXC131133:DXC131137 EGY131133:EGY131137 EQU131133:EQU131137 FAQ131133:FAQ131137 FKM131133:FKM131137 FUI131133:FUI131137 GEE131133:GEE131137 GOA131133:GOA131137 GXW131133:GXW131137 HHS131133:HHS131137 HRO131133:HRO131137 IBK131133:IBK131137 ILG131133:ILG131137 IVC131133:IVC131137 JEY131133:JEY131137 JOU131133:JOU131137 JYQ131133:JYQ131137 KIM131133:KIM131137 KSI131133:KSI131137 LCE131133:LCE131137 LMA131133:LMA131137 LVW131133:LVW131137 MFS131133:MFS131137 MPO131133:MPO131137 MZK131133:MZK131137 NJG131133:NJG131137 NTC131133:NTC131137 OCY131133:OCY131137 OMU131133:OMU131137 OWQ131133:OWQ131137 PGM131133:PGM131137 PQI131133:PQI131137 QAE131133:QAE131137 QKA131133:QKA131137 QTW131133:QTW131137 RDS131133:RDS131137 RNO131133:RNO131137 RXK131133:RXK131137 SHG131133:SHG131137 SRC131133:SRC131137 TAY131133:TAY131137 TKU131133:TKU131137 TUQ131133:TUQ131137 UEM131133:UEM131137 UOI131133:UOI131137 UYE131133:UYE131137 VIA131133:VIA131137 VRW131133:VRW131137 WBS131133:WBS131137 WLO131133:WLO131137 WVK131133:WVK131137 C196669:C196673 IY196669:IY196673 SU196669:SU196673 ACQ196669:ACQ196673 AMM196669:AMM196673 AWI196669:AWI196673 BGE196669:BGE196673 BQA196669:BQA196673 BZW196669:BZW196673 CJS196669:CJS196673 CTO196669:CTO196673 DDK196669:DDK196673 DNG196669:DNG196673 DXC196669:DXC196673 EGY196669:EGY196673 EQU196669:EQU196673 FAQ196669:FAQ196673 FKM196669:FKM196673 FUI196669:FUI196673 GEE196669:GEE196673 GOA196669:GOA196673 GXW196669:GXW196673 HHS196669:HHS196673 HRO196669:HRO196673 IBK196669:IBK196673 ILG196669:ILG196673 IVC196669:IVC196673 JEY196669:JEY196673 JOU196669:JOU196673 JYQ196669:JYQ196673 KIM196669:KIM196673 KSI196669:KSI196673 LCE196669:LCE196673 LMA196669:LMA196673 LVW196669:LVW196673 MFS196669:MFS196673 MPO196669:MPO196673 MZK196669:MZK196673 NJG196669:NJG196673 NTC196669:NTC196673 OCY196669:OCY196673 OMU196669:OMU196673 OWQ196669:OWQ196673 PGM196669:PGM196673 PQI196669:PQI196673 QAE196669:QAE196673 QKA196669:QKA196673 QTW196669:QTW196673 RDS196669:RDS196673 RNO196669:RNO196673 RXK196669:RXK196673 SHG196669:SHG196673 SRC196669:SRC196673 TAY196669:TAY196673 TKU196669:TKU196673 TUQ196669:TUQ196673 UEM196669:UEM196673 UOI196669:UOI196673 UYE196669:UYE196673 VIA196669:VIA196673 VRW196669:VRW196673 WBS196669:WBS196673 WLO196669:WLO196673 WVK196669:WVK196673 C262205:C262209 IY262205:IY262209 SU262205:SU262209 ACQ262205:ACQ262209 AMM262205:AMM262209 AWI262205:AWI262209 BGE262205:BGE262209 BQA262205:BQA262209 BZW262205:BZW262209 CJS262205:CJS262209 CTO262205:CTO262209 DDK262205:DDK262209 DNG262205:DNG262209 DXC262205:DXC262209 EGY262205:EGY262209 EQU262205:EQU262209 FAQ262205:FAQ262209 FKM262205:FKM262209 FUI262205:FUI262209 GEE262205:GEE262209 GOA262205:GOA262209 GXW262205:GXW262209 HHS262205:HHS262209 HRO262205:HRO262209 IBK262205:IBK262209 ILG262205:ILG262209 IVC262205:IVC262209 JEY262205:JEY262209 JOU262205:JOU262209 JYQ262205:JYQ262209 KIM262205:KIM262209 KSI262205:KSI262209 LCE262205:LCE262209 LMA262205:LMA262209 LVW262205:LVW262209 MFS262205:MFS262209 MPO262205:MPO262209 MZK262205:MZK262209 NJG262205:NJG262209 NTC262205:NTC262209 OCY262205:OCY262209 OMU262205:OMU262209 OWQ262205:OWQ262209 PGM262205:PGM262209 PQI262205:PQI262209 QAE262205:QAE262209 QKA262205:QKA262209 QTW262205:QTW262209 RDS262205:RDS262209 RNO262205:RNO262209 RXK262205:RXK262209 SHG262205:SHG262209 SRC262205:SRC262209 TAY262205:TAY262209 TKU262205:TKU262209 TUQ262205:TUQ262209 UEM262205:UEM262209 UOI262205:UOI262209 UYE262205:UYE262209 VIA262205:VIA262209 VRW262205:VRW262209 WBS262205:WBS262209 WLO262205:WLO262209 WVK262205:WVK262209 C327741:C327745 IY327741:IY327745 SU327741:SU327745 ACQ327741:ACQ327745 AMM327741:AMM327745 AWI327741:AWI327745 BGE327741:BGE327745 BQA327741:BQA327745 BZW327741:BZW327745 CJS327741:CJS327745 CTO327741:CTO327745 DDK327741:DDK327745 DNG327741:DNG327745 DXC327741:DXC327745 EGY327741:EGY327745 EQU327741:EQU327745 FAQ327741:FAQ327745 FKM327741:FKM327745 FUI327741:FUI327745 GEE327741:GEE327745 GOA327741:GOA327745 GXW327741:GXW327745 HHS327741:HHS327745 HRO327741:HRO327745 IBK327741:IBK327745 ILG327741:ILG327745 IVC327741:IVC327745 JEY327741:JEY327745 JOU327741:JOU327745 JYQ327741:JYQ327745 KIM327741:KIM327745 KSI327741:KSI327745 LCE327741:LCE327745 LMA327741:LMA327745 LVW327741:LVW327745 MFS327741:MFS327745 MPO327741:MPO327745 MZK327741:MZK327745 NJG327741:NJG327745 NTC327741:NTC327745 OCY327741:OCY327745 OMU327741:OMU327745 OWQ327741:OWQ327745 PGM327741:PGM327745 PQI327741:PQI327745 QAE327741:QAE327745 QKA327741:QKA327745 QTW327741:QTW327745 RDS327741:RDS327745 RNO327741:RNO327745 RXK327741:RXK327745 SHG327741:SHG327745 SRC327741:SRC327745 TAY327741:TAY327745 TKU327741:TKU327745 TUQ327741:TUQ327745 UEM327741:UEM327745 UOI327741:UOI327745 UYE327741:UYE327745 VIA327741:VIA327745 VRW327741:VRW327745 WBS327741:WBS327745 WLO327741:WLO327745 WVK327741:WVK327745 C393277:C393281 IY393277:IY393281 SU393277:SU393281 ACQ393277:ACQ393281 AMM393277:AMM393281 AWI393277:AWI393281 BGE393277:BGE393281 BQA393277:BQA393281 BZW393277:BZW393281 CJS393277:CJS393281 CTO393277:CTO393281 DDK393277:DDK393281 DNG393277:DNG393281 DXC393277:DXC393281 EGY393277:EGY393281 EQU393277:EQU393281 FAQ393277:FAQ393281 FKM393277:FKM393281 FUI393277:FUI393281 GEE393277:GEE393281 GOA393277:GOA393281 GXW393277:GXW393281 HHS393277:HHS393281 HRO393277:HRO393281 IBK393277:IBK393281 ILG393277:ILG393281 IVC393277:IVC393281 JEY393277:JEY393281 JOU393277:JOU393281 JYQ393277:JYQ393281 KIM393277:KIM393281 KSI393277:KSI393281 LCE393277:LCE393281 LMA393277:LMA393281 LVW393277:LVW393281 MFS393277:MFS393281 MPO393277:MPO393281 MZK393277:MZK393281 NJG393277:NJG393281 NTC393277:NTC393281 OCY393277:OCY393281 OMU393277:OMU393281 OWQ393277:OWQ393281 PGM393277:PGM393281 PQI393277:PQI393281 QAE393277:QAE393281 QKA393277:QKA393281 QTW393277:QTW393281 RDS393277:RDS393281 RNO393277:RNO393281 RXK393277:RXK393281 SHG393277:SHG393281 SRC393277:SRC393281 TAY393277:TAY393281 TKU393277:TKU393281 TUQ393277:TUQ393281 UEM393277:UEM393281 UOI393277:UOI393281 UYE393277:UYE393281 VIA393277:VIA393281 VRW393277:VRW393281 WBS393277:WBS393281 WLO393277:WLO393281 WVK393277:WVK393281 C458813:C458817 IY458813:IY458817 SU458813:SU458817 ACQ458813:ACQ458817 AMM458813:AMM458817 AWI458813:AWI458817 BGE458813:BGE458817 BQA458813:BQA458817 BZW458813:BZW458817 CJS458813:CJS458817 CTO458813:CTO458817 DDK458813:DDK458817 DNG458813:DNG458817 DXC458813:DXC458817 EGY458813:EGY458817 EQU458813:EQU458817 FAQ458813:FAQ458817 FKM458813:FKM458817 FUI458813:FUI458817 GEE458813:GEE458817 GOA458813:GOA458817 GXW458813:GXW458817 HHS458813:HHS458817 HRO458813:HRO458817 IBK458813:IBK458817 ILG458813:ILG458817 IVC458813:IVC458817 JEY458813:JEY458817 JOU458813:JOU458817 JYQ458813:JYQ458817 KIM458813:KIM458817 KSI458813:KSI458817 LCE458813:LCE458817 LMA458813:LMA458817 LVW458813:LVW458817 MFS458813:MFS458817 MPO458813:MPO458817 MZK458813:MZK458817 NJG458813:NJG458817 NTC458813:NTC458817 OCY458813:OCY458817 OMU458813:OMU458817 OWQ458813:OWQ458817 PGM458813:PGM458817 PQI458813:PQI458817 QAE458813:QAE458817 QKA458813:QKA458817 QTW458813:QTW458817 RDS458813:RDS458817 RNO458813:RNO458817 RXK458813:RXK458817 SHG458813:SHG458817 SRC458813:SRC458817 TAY458813:TAY458817 TKU458813:TKU458817 TUQ458813:TUQ458817 UEM458813:UEM458817 UOI458813:UOI458817 UYE458813:UYE458817 VIA458813:VIA458817 VRW458813:VRW458817 WBS458813:WBS458817 WLO458813:WLO458817 WVK458813:WVK458817 C524349:C524353 IY524349:IY524353 SU524349:SU524353 ACQ524349:ACQ524353 AMM524349:AMM524353 AWI524349:AWI524353 BGE524349:BGE524353 BQA524349:BQA524353 BZW524349:BZW524353 CJS524349:CJS524353 CTO524349:CTO524353 DDK524349:DDK524353 DNG524349:DNG524353 DXC524349:DXC524353 EGY524349:EGY524353 EQU524349:EQU524353 FAQ524349:FAQ524353 FKM524349:FKM524353 FUI524349:FUI524353 GEE524349:GEE524353 GOA524349:GOA524353 GXW524349:GXW524353 HHS524349:HHS524353 HRO524349:HRO524353 IBK524349:IBK524353 ILG524349:ILG524353 IVC524349:IVC524353 JEY524349:JEY524353 JOU524349:JOU524353 JYQ524349:JYQ524353 KIM524349:KIM524353 KSI524349:KSI524353 LCE524349:LCE524353 LMA524349:LMA524353 LVW524349:LVW524353 MFS524349:MFS524353 MPO524349:MPO524353 MZK524349:MZK524353 NJG524349:NJG524353 NTC524349:NTC524353 OCY524349:OCY524353 OMU524349:OMU524353 OWQ524349:OWQ524353 PGM524349:PGM524353 PQI524349:PQI524353 QAE524349:QAE524353 QKA524349:QKA524353 QTW524349:QTW524353 RDS524349:RDS524353 RNO524349:RNO524353 RXK524349:RXK524353 SHG524349:SHG524353 SRC524349:SRC524353 TAY524349:TAY524353 TKU524349:TKU524353 TUQ524349:TUQ524353 UEM524349:UEM524353 UOI524349:UOI524353 UYE524349:UYE524353 VIA524349:VIA524353 VRW524349:VRW524353 WBS524349:WBS524353 WLO524349:WLO524353 WVK524349:WVK524353 C589885:C589889 IY589885:IY589889 SU589885:SU589889 ACQ589885:ACQ589889 AMM589885:AMM589889 AWI589885:AWI589889 BGE589885:BGE589889 BQA589885:BQA589889 BZW589885:BZW589889 CJS589885:CJS589889 CTO589885:CTO589889 DDK589885:DDK589889 DNG589885:DNG589889 DXC589885:DXC589889 EGY589885:EGY589889 EQU589885:EQU589889 FAQ589885:FAQ589889 FKM589885:FKM589889 FUI589885:FUI589889 GEE589885:GEE589889 GOA589885:GOA589889 GXW589885:GXW589889 HHS589885:HHS589889 HRO589885:HRO589889 IBK589885:IBK589889 ILG589885:ILG589889 IVC589885:IVC589889 JEY589885:JEY589889 JOU589885:JOU589889 JYQ589885:JYQ589889 KIM589885:KIM589889 KSI589885:KSI589889 LCE589885:LCE589889 LMA589885:LMA589889 LVW589885:LVW589889 MFS589885:MFS589889 MPO589885:MPO589889 MZK589885:MZK589889 NJG589885:NJG589889 NTC589885:NTC589889 OCY589885:OCY589889 OMU589885:OMU589889 OWQ589885:OWQ589889 PGM589885:PGM589889 PQI589885:PQI589889 QAE589885:QAE589889 QKA589885:QKA589889 QTW589885:QTW589889 RDS589885:RDS589889 RNO589885:RNO589889 RXK589885:RXK589889 SHG589885:SHG589889 SRC589885:SRC589889 TAY589885:TAY589889 TKU589885:TKU589889 TUQ589885:TUQ589889 UEM589885:UEM589889 UOI589885:UOI589889 UYE589885:UYE589889 VIA589885:VIA589889 VRW589885:VRW589889 WBS589885:WBS589889 WLO589885:WLO589889 WVK589885:WVK589889 C655421:C655425 IY655421:IY655425 SU655421:SU655425 ACQ655421:ACQ655425 AMM655421:AMM655425 AWI655421:AWI655425 BGE655421:BGE655425 BQA655421:BQA655425 BZW655421:BZW655425 CJS655421:CJS655425 CTO655421:CTO655425 DDK655421:DDK655425 DNG655421:DNG655425 DXC655421:DXC655425 EGY655421:EGY655425 EQU655421:EQU655425 FAQ655421:FAQ655425 FKM655421:FKM655425 FUI655421:FUI655425 GEE655421:GEE655425 GOA655421:GOA655425 GXW655421:GXW655425 HHS655421:HHS655425 HRO655421:HRO655425 IBK655421:IBK655425 ILG655421:ILG655425 IVC655421:IVC655425 JEY655421:JEY655425 JOU655421:JOU655425 JYQ655421:JYQ655425 KIM655421:KIM655425 KSI655421:KSI655425 LCE655421:LCE655425 LMA655421:LMA655425 LVW655421:LVW655425 MFS655421:MFS655425 MPO655421:MPO655425 MZK655421:MZK655425 NJG655421:NJG655425 NTC655421:NTC655425 OCY655421:OCY655425 OMU655421:OMU655425 OWQ655421:OWQ655425 PGM655421:PGM655425 PQI655421:PQI655425 QAE655421:QAE655425 QKA655421:QKA655425 QTW655421:QTW655425 RDS655421:RDS655425 RNO655421:RNO655425 RXK655421:RXK655425 SHG655421:SHG655425 SRC655421:SRC655425 TAY655421:TAY655425 TKU655421:TKU655425 TUQ655421:TUQ655425 UEM655421:UEM655425 UOI655421:UOI655425 UYE655421:UYE655425 VIA655421:VIA655425 VRW655421:VRW655425 WBS655421:WBS655425 WLO655421:WLO655425 WVK655421:WVK655425 C720957:C720961 IY720957:IY720961 SU720957:SU720961 ACQ720957:ACQ720961 AMM720957:AMM720961 AWI720957:AWI720961 BGE720957:BGE720961 BQA720957:BQA720961 BZW720957:BZW720961 CJS720957:CJS720961 CTO720957:CTO720961 DDK720957:DDK720961 DNG720957:DNG720961 DXC720957:DXC720961 EGY720957:EGY720961 EQU720957:EQU720961 FAQ720957:FAQ720961 FKM720957:FKM720961 FUI720957:FUI720961 GEE720957:GEE720961 GOA720957:GOA720961 GXW720957:GXW720961 HHS720957:HHS720961 HRO720957:HRO720961 IBK720957:IBK720961 ILG720957:ILG720961 IVC720957:IVC720961 JEY720957:JEY720961 JOU720957:JOU720961 JYQ720957:JYQ720961 KIM720957:KIM720961 KSI720957:KSI720961 LCE720957:LCE720961 LMA720957:LMA720961 LVW720957:LVW720961 MFS720957:MFS720961 MPO720957:MPO720961 MZK720957:MZK720961 NJG720957:NJG720961 NTC720957:NTC720961 OCY720957:OCY720961 OMU720957:OMU720961 OWQ720957:OWQ720961 PGM720957:PGM720961 PQI720957:PQI720961 QAE720957:QAE720961 QKA720957:QKA720961 QTW720957:QTW720961 RDS720957:RDS720961 RNO720957:RNO720961 RXK720957:RXK720961 SHG720957:SHG720961 SRC720957:SRC720961 TAY720957:TAY720961 TKU720957:TKU720961 TUQ720957:TUQ720961 UEM720957:UEM720961 UOI720957:UOI720961 UYE720957:UYE720961 VIA720957:VIA720961 VRW720957:VRW720961 WBS720957:WBS720961 WLO720957:WLO720961 WVK720957:WVK720961 C786493:C786497 IY786493:IY786497 SU786493:SU786497 ACQ786493:ACQ786497 AMM786493:AMM786497 AWI786493:AWI786497 BGE786493:BGE786497 BQA786493:BQA786497 BZW786493:BZW786497 CJS786493:CJS786497 CTO786493:CTO786497 DDK786493:DDK786497 DNG786493:DNG786497 DXC786493:DXC786497 EGY786493:EGY786497 EQU786493:EQU786497 FAQ786493:FAQ786497 FKM786493:FKM786497 FUI786493:FUI786497 GEE786493:GEE786497 GOA786493:GOA786497 GXW786493:GXW786497 HHS786493:HHS786497 HRO786493:HRO786497 IBK786493:IBK786497 ILG786493:ILG786497 IVC786493:IVC786497 JEY786493:JEY786497 JOU786493:JOU786497 JYQ786493:JYQ786497 KIM786493:KIM786497 KSI786493:KSI786497 LCE786493:LCE786497 LMA786493:LMA786497 LVW786493:LVW786497 MFS786493:MFS786497 MPO786493:MPO786497 MZK786493:MZK786497 NJG786493:NJG786497 NTC786493:NTC786497 OCY786493:OCY786497 OMU786493:OMU786497 OWQ786493:OWQ786497 PGM786493:PGM786497 PQI786493:PQI786497 QAE786493:QAE786497 QKA786493:QKA786497 QTW786493:QTW786497 RDS786493:RDS786497 RNO786493:RNO786497 RXK786493:RXK786497 SHG786493:SHG786497 SRC786493:SRC786497 TAY786493:TAY786497 TKU786493:TKU786497 TUQ786493:TUQ786497 UEM786493:UEM786497 UOI786493:UOI786497 UYE786493:UYE786497 VIA786493:VIA786497 VRW786493:VRW786497 WBS786493:WBS786497 WLO786493:WLO786497 WVK786493:WVK786497 C852029:C852033 IY852029:IY852033 SU852029:SU852033 ACQ852029:ACQ852033 AMM852029:AMM852033 AWI852029:AWI852033 BGE852029:BGE852033 BQA852029:BQA852033 BZW852029:BZW852033 CJS852029:CJS852033 CTO852029:CTO852033 DDK852029:DDK852033 DNG852029:DNG852033 DXC852029:DXC852033 EGY852029:EGY852033 EQU852029:EQU852033 FAQ852029:FAQ852033 FKM852029:FKM852033 FUI852029:FUI852033 GEE852029:GEE852033 GOA852029:GOA852033 GXW852029:GXW852033 HHS852029:HHS852033 HRO852029:HRO852033 IBK852029:IBK852033 ILG852029:ILG852033 IVC852029:IVC852033 JEY852029:JEY852033 JOU852029:JOU852033 JYQ852029:JYQ852033 KIM852029:KIM852033 KSI852029:KSI852033 LCE852029:LCE852033 LMA852029:LMA852033 LVW852029:LVW852033 MFS852029:MFS852033 MPO852029:MPO852033 MZK852029:MZK852033 NJG852029:NJG852033 NTC852029:NTC852033 OCY852029:OCY852033 OMU852029:OMU852033 OWQ852029:OWQ852033 PGM852029:PGM852033 PQI852029:PQI852033 QAE852029:QAE852033 QKA852029:QKA852033 QTW852029:QTW852033 RDS852029:RDS852033 RNO852029:RNO852033 RXK852029:RXK852033 SHG852029:SHG852033 SRC852029:SRC852033 TAY852029:TAY852033 TKU852029:TKU852033 TUQ852029:TUQ852033 UEM852029:UEM852033 UOI852029:UOI852033 UYE852029:UYE852033 VIA852029:VIA852033 VRW852029:VRW852033 WBS852029:WBS852033 WLO852029:WLO852033 WVK852029:WVK852033 C917565:C917569 IY917565:IY917569 SU917565:SU917569 ACQ917565:ACQ917569 AMM917565:AMM917569 AWI917565:AWI917569 BGE917565:BGE917569 BQA917565:BQA917569 BZW917565:BZW917569 CJS917565:CJS917569 CTO917565:CTO917569 DDK917565:DDK917569 DNG917565:DNG917569 DXC917565:DXC917569 EGY917565:EGY917569 EQU917565:EQU917569 FAQ917565:FAQ917569 FKM917565:FKM917569 FUI917565:FUI917569 GEE917565:GEE917569 GOA917565:GOA917569 GXW917565:GXW917569 HHS917565:HHS917569 HRO917565:HRO917569 IBK917565:IBK917569 ILG917565:ILG917569 IVC917565:IVC917569 JEY917565:JEY917569 JOU917565:JOU917569 JYQ917565:JYQ917569 KIM917565:KIM917569 KSI917565:KSI917569 LCE917565:LCE917569 LMA917565:LMA917569 LVW917565:LVW917569 MFS917565:MFS917569 MPO917565:MPO917569 MZK917565:MZK917569 NJG917565:NJG917569 NTC917565:NTC917569 OCY917565:OCY917569 OMU917565:OMU917569 OWQ917565:OWQ917569 PGM917565:PGM917569 PQI917565:PQI917569 QAE917565:QAE917569 QKA917565:QKA917569 QTW917565:QTW917569 RDS917565:RDS917569 RNO917565:RNO917569 RXK917565:RXK917569 SHG917565:SHG917569 SRC917565:SRC917569 TAY917565:TAY917569 TKU917565:TKU917569 TUQ917565:TUQ917569 UEM917565:UEM917569 UOI917565:UOI917569 UYE917565:UYE917569 VIA917565:VIA917569 VRW917565:VRW917569 WBS917565:WBS917569 WLO917565:WLO917569 WVK917565:WVK917569 C983101:C983105 IY983101:IY983105 SU983101:SU983105 ACQ983101:ACQ983105 AMM983101:AMM983105 AWI983101:AWI983105 BGE983101:BGE983105 BQA983101:BQA983105 BZW983101:BZW983105 CJS983101:CJS983105 CTO983101:CTO983105 DDK983101:DDK983105 DNG983101:DNG983105 DXC983101:DXC983105 EGY983101:EGY983105 EQU983101:EQU983105 FAQ983101:FAQ983105 FKM983101:FKM983105 FUI983101:FUI983105 GEE983101:GEE983105 GOA983101:GOA983105 GXW983101:GXW983105 HHS983101:HHS983105 HRO983101:HRO983105 IBK983101:IBK983105 ILG983101:ILG983105 IVC983101:IVC983105 JEY983101:JEY983105 JOU983101:JOU983105 JYQ983101:JYQ983105 KIM983101:KIM983105 KSI983101:KSI983105 LCE983101:LCE983105 LMA983101:LMA983105 LVW983101:LVW983105 MFS983101:MFS983105 MPO983101:MPO983105 MZK983101:MZK983105 NJG983101:NJG983105 NTC983101:NTC983105 OCY983101:OCY983105 OMU983101:OMU983105 OWQ983101:OWQ983105 PGM983101:PGM983105 PQI983101:PQI983105 QAE983101:QAE983105 QKA983101:QKA983105 QTW983101:QTW983105 RDS983101:RDS983105 RNO983101:RNO983105 RXK983101:RXK983105 SHG983101:SHG983105 SRC983101:SRC983105 TAY983101:TAY983105 TKU983101:TKU983105 TUQ983101:TUQ983105 UEM983101:UEM983105 UOI983101:UOI983105 UYE983101:UYE983105 VIA983101:VIA983105 VRW983101:VRW983105 WBS983101:WBS983105 WLO983101:WLO983105 WVK983101:WVK983105 C25:C46 IY25:IY46 SU25:SU46 ACQ25:ACQ46 AMM25:AMM46 AWI25:AWI46 BGE25:BGE46 BQA25:BQA46 BZW25:BZW46 CJS25:CJS46 CTO25:CTO46 DDK25:DDK46 DNG25:DNG46 DXC25:DXC46 EGY25:EGY46 EQU25:EQU46 FAQ25:FAQ46 FKM25:FKM46 FUI25:FUI46 GEE25:GEE46 GOA25:GOA46 GXW25:GXW46 HHS25:HHS46 HRO25:HRO46 IBK25:IBK46 ILG25:ILG46 IVC25:IVC46 JEY25:JEY46 JOU25:JOU46 JYQ25:JYQ46 KIM25:KIM46 KSI25:KSI46 LCE25:LCE46 LMA25:LMA46 LVW25:LVW46 MFS25:MFS46 MPO25:MPO46 MZK25:MZK46 NJG25:NJG46 NTC25:NTC46 OCY25:OCY46 OMU25:OMU46 OWQ25:OWQ46 PGM25:PGM46 PQI25:PQI46 QAE25:QAE46 QKA25:QKA46 QTW25:QTW46 RDS25:RDS46 RNO25:RNO46 RXK25:RXK46 SHG25:SHG46 SRC25:SRC46 TAY25:TAY46 TKU25:TKU46 TUQ25:TUQ46 UEM25:UEM46 UOI25:UOI46 UYE25:UYE46 VIA25:VIA46 VRW25:VRW46 WBS25:WBS46 WLO25:WLO46 WVK25:WVK46 C65561:C65582 IY65561:IY65582 SU65561:SU65582 ACQ65561:ACQ65582 AMM65561:AMM65582 AWI65561:AWI65582 BGE65561:BGE65582 BQA65561:BQA65582 BZW65561:BZW65582 CJS65561:CJS65582 CTO65561:CTO65582 DDK65561:DDK65582 DNG65561:DNG65582 DXC65561:DXC65582 EGY65561:EGY65582 EQU65561:EQU65582 FAQ65561:FAQ65582 FKM65561:FKM65582 FUI65561:FUI65582 GEE65561:GEE65582 GOA65561:GOA65582 GXW65561:GXW65582 HHS65561:HHS65582 HRO65561:HRO65582 IBK65561:IBK65582 ILG65561:ILG65582 IVC65561:IVC65582 JEY65561:JEY65582 JOU65561:JOU65582 JYQ65561:JYQ65582 KIM65561:KIM65582 KSI65561:KSI65582 LCE65561:LCE65582 LMA65561:LMA65582 LVW65561:LVW65582 MFS65561:MFS65582 MPO65561:MPO65582 MZK65561:MZK65582 NJG65561:NJG65582 NTC65561:NTC65582 OCY65561:OCY65582 OMU65561:OMU65582 OWQ65561:OWQ65582 PGM65561:PGM65582 PQI65561:PQI65582 QAE65561:QAE65582 QKA65561:QKA65582 QTW65561:QTW65582 RDS65561:RDS65582 RNO65561:RNO65582 RXK65561:RXK65582 SHG65561:SHG65582 SRC65561:SRC65582 TAY65561:TAY65582 TKU65561:TKU65582 TUQ65561:TUQ65582 UEM65561:UEM65582 UOI65561:UOI65582 UYE65561:UYE65582 VIA65561:VIA65582 VRW65561:VRW65582 WBS65561:WBS65582 WLO65561:WLO65582 WVK65561:WVK65582 C131097:C131118 IY131097:IY131118 SU131097:SU131118 ACQ131097:ACQ131118 AMM131097:AMM131118 AWI131097:AWI131118 BGE131097:BGE131118 BQA131097:BQA131118 BZW131097:BZW131118 CJS131097:CJS131118 CTO131097:CTO131118 DDK131097:DDK131118 DNG131097:DNG131118 DXC131097:DXC131118 EGY131097:EGY131118 EQU131097:EQU131118 FAQ131097:FAQ131118 FKM131097:FKM131118 FUI131097:FUI131118 GEE131097:GEE131118 GOA131097:GOA131118 GXW131097:GXW131118 HHS131097:HHS131118 HRO131097:HRO131118 IBK131097:IBK131118 ILG131097:ILG131118 IVC131097:IVC131118 JEY131097:JEY131118 JOU131097:JOU131118 JYQ131097:JYQ131118 KIM131097:KIM131118 KSI131097:KSI131118 LCE131097:LCE131118 LMA131097:LMA131118 LVW131097:LVW131118 MFS131097:MFS131118 MPO131097:MPO131118 MZK131097:MZK131118 NJG131097:NJG131118 NTC131097:NTC131118 OCY131097:OCY131118 OMU131097:OMU131118 OWQ131097:OWQ131118 PGM131097:PGM131118 PQI131097:PQI131118 QAE131097:QAE131118 QKA131097:QKA131118 QTW131097:QTW131118 RDS131097:RDS131118 RNO131097:RNO131118 RXK131097:RXK131118 SHG131097:SHG131118 SRC131097:SRC131118 TAY131097:TAY131118 TKU131097:TKU131118 TUQ131097:TUQ131118 UEM131097:UEM131118 UOI131097:UOI131118 UYE131097:UYE131118 VIA131097:VIA131118 VRW131097:VRW131118 WBS131097:WBS131118 WLO131097:WLO131118 WVK131097:WVK131118 C196633:C196654 IY196633:IY196654 SU196633:SU196654 ACQ196633:ACQ196654 AMM196633:AMM196654 AWI196633:AWI196654 BGE196633:BGE196654 BQA196633:BQA196654 BZW196633:BZW196654 CJS196633:CJS196654 CTO196633:CTO196654 DDK196633:DDK196654 DNG196633:DNG196654 DXC196633:DXC196654 EGY196633:EGY196654 EQU196633:EQU196654 FAQ196633:FAQ196654 FKM196633:FKM196654 FUI196633:FUI196654 GEE196633:GEE196654 GOA196633:GOA196654 GXW196633:GXW196654 HHS196633:HHS196654 HRO196633:HRO196654 IBK196633:IBK196654 ILG196633:ILG196654 IVC196633:IVC196654 JEY196633:JEY196654 JOU196633:JOU196654 JYQ196633:JYQ196654 KIM196633:KIM196654 KSI196633:KSI196654 LCE196633:LCE196654 LMA196633:LMA196654 LVW196633:LVW196654 MFS196633:MFS196654 MPO196633:MPO196654 MZK196633:MZK196654 NJG196633:NJG196654 NTC196633:NTC196654 OCY196633:OCY196654 OMU196633:OMU196654 OWQ196633:OWQ196654 PGM196633:PGM196654 PQI196633:PQI196654 QAE196633:QAE196654 QKA196633:QKA196654 QTW196633:QTW196654 RDS196633:RDS196654 RNO196633:RNO196654 RXK196633:RXK196654 SHG196633:SHG196654 SRC196633:SRC196654 TAY196633:TAY196654 TKU196633:TKU196654 TUQ196633:TUQ196654 UEM196633:UEM196654 UOI196633:UOI196654 UYE196633:UYE196654 VIA196633:VIA196654 VRW196633:VRW196654 WBS196633:WBS196654 WLO196633:WLO196654 WVK196633:WVK196654 C262169:C262190 IY262169:IY262190 SU262169:SU262190 ACQ262169:ACQ262190 AMM262169:AMM262190 AWI262169:AWI262190 BGE262169:BGE262190 BQA262169:BQA262190 BZW262169:BZW262190 CJS262169:CJS262190 CTO262169:CTO262190 DDK262169:DDK262190 DNG262169:DNG262190 DXC262169:DXC262190 EGY262169:EGY262190 EQU262169:EQU262190 FAQ262169:FAQ262190 FKM262169:FKM262190 FUI262169:FUI262190 GEE262169:GEE262190 GOA262169:GOA262190 GXW262169:GXW262190 HHS262169:HHS262190 HRO262169:HRO262190 IBK262169:IBK262190 ILG262169:ILG262190 IVC262169:IVC262190 JEY262169:JEY262190 JOU262169:JOU262190 JYQ262169:JYQ262190 KIM262169:KIM262190 KSI262169:KSI262190 LCE262169:LCE262190 LMA262169:LMA262190 LVW262169:LVW262190 MFS262169:MFS262190 MPO262169:MPO262190 MZK262169:MZK262190 NJG262169:NJG262190 NTC262169:NTC262190 OCY262169:OCY262190 OMU262169:OMU262190 OWQ262169:OWQ262190 PGM262169:PGM262190 PQI262169:PQI262190 QAE262169:QAE262190 QKA262169:QKA262190 QTW262169:QTW262190 RDS262169:RDS262190 RNO262169:RNO262190 RXK262169:RXK262190 SHG262169:SHG262190 SRC262169:SRC262190 TAY262169:TAY262190 TKU262169:TKU262190 TUQ262169:TUQ262190 UEM262169:UEM262190 UOI262169:UOI262190 UYE262169:UYE262190 VIA262169:VIA262190 VRW262169:VRW262190 WBS262169:WBS262190 WLO262169:WLO262190 WVK262169:WVK262190 C327705:C327726 IY327705:IY327726 SU327705:SU327726 ACQ327705:ACQ327726 AMM327705:AMM327726 AWI327705:AWI327726 BGE327705:BGE327726 BQA327705:BQA327726 BZW327705:BZW327726 CJS327705:CJS327726 CTO327705:CTO327726 DDK327705:DDK327726 DNG327705:DNG327726 DXC327705:DXC327726 EGY327705:EGY327726 EQU327705:EQU327726 FAQ327705:FAQ327726 FKM327705:FKM327726 FUI327705:FUI327726 GEE327705:GEE327726 GOA327705:GOA327726 GXW327705:GXW327726 HHS327705:HHS327726 HRO327705:HRO327726 IBK327705:IBK327726 ILG327705:ILG327726 IVC327705:IVC327726 JEY327705:JEY327726 JOU327705:JOU327726 JYQ327705:JYQ327726 KIM327705:KIM327726 KSI327705:KSI327726 LCE327705:LCE327726 LMA327705:LMA327726 LVW327705:LVW327726 MFS327705:MFS327726 MPO327705:MPO327726 MZK327705:MZK327726 NJG327705:NJG327726 NTC327705:NTC327726 OCY327705:OCY327726 OMU327705:OMU327726 OWQ327705:OWQ327726 PGM327705:PGM327726 PQI327705:PQI327726 QAE327705:QAE327726 QKA327705:QKA327726 QTW327705:QTW327726 RDS327705:RDS327726 RNO327705:RNO327726 RXK327705:RXK327726 SHG327705:SHG327726 SRC327705:SRC327726 TAY327705:TAY327726 TKU327705:TKU327726 TUQ327705:TUQ327726 UEM327705:UEM327726 UOI327705:UOI327726 UYE327705:UYE327726 VIA327705:VIA327726 VRW327705:VRW327726 WBS327705:WBS327726 WLO327705:WLO327726 WVK327705:WVK327726 C393241:C393262 IY393241:IY393262 SU393241:SU393262 ACQ393241:ACQ393262 AMM393241:AMM393262 AWI393241:AWI393262 BGE393241:BGE393262 BQA393241:BQA393262 BZW393241:BZW393262 CJS393241:CJS393262 CTO393241:CTO393262 DDK393241:DDK393262 DNG393241:DNG393262 DXC393241:DXC393262 EGY393241:EGY393262 EQU393241:EQU393262 FAQ393241:FAQ393262 FKM393241:FKM393262 FUI393241:FUI393262 GEE393241:GEE393262 GOA393241:GOA393262 GXW393241:GXW393262 HHS393241:HHS393262 HRO393241:HRO393262 IBK393241:IBK393262 ILG393241:ILG393262 IVC393241:IVC393262 JEY393241:JEY393262 JOU393241:JOU393262 JYQ393241:JYQ393262 KIM393241:KIM393262 KSI393241:KSI393262 LCE393241:LCE393262 LMA393241:LMA393262 LVW393241:LVW393262 MFS393241:MFS393262 MPO393241:MPO393262 MZK393241:MZK393262 NJG393241:NJG393262 NTC393241:NTC393262 OCY393241:OCY393262 OMU393241:OMU393262 OWQ393241:OWQ393262 PGM393241:PGM393262 PQI393241:PQI393262 QAE393241:QAE393262 QKA393241:QKA393262 QTW393241:QTW393262 RDS393241:RDS393262 RNO393241:RNO393262 RXK393241:RXK393262 SHG393241:SHG393262 SRC393241:SRC393262 TAY393241:TAY393262 TKU393241:TKU393262 TUQ393241:TUQ393262 UEM393241:UEM393262 UOI393241:UOI393262 UYE393241:UYE393262 VIA393241:VIA393262 VRW393241:VRW393262 WBS393241:WBS393262 WLO393241:WLO393262 WVK393241:WVK393262 C458777:C458798 IY458777:IY458798 SU458777:SU458798 ACQ458777:ACQ458798 AMM458777:AMM458798 AWI458777:AWI458798 BGE458777:BGE458798 BQA458777:BQA458798 BZW458777:BZW458798 CJS458777:CJS458798 CTO458777:CTO458798 DDK458777:DDK458798 DNG458777:DNG458798 DXC458777:DXC458798 EGY458777:EGY458798 EQU458777:EQU458798 FAQ458777:FAQ458798 FKM458777:FKM458798 FUI458777:FUI458798 GEE458777:GEE458798 GOA458777:GOA458798 GXW458777:GXW458798 HHS458777:HHS458798 HRO458777:HRO458798 IBK458777:IBK458798 ILG458777:ILG458798 IVC458777:IVC458798 JEY458777:JEY458798 JOU458777:JOU458798 JYQ458777:JYQ458798 KIM458777:KIM458798 KSI458777:KSI458798 LCE458777:LCE458798 LMA458777:LMA458798 LVW458777:LVW458798 MFS458777:MFS458798 MPO458777:MPO458798 MZK458777:MZK458798 NJG458777:NJG458798 NTC458777:NTC458798 OCY458777:OCY458798 OMU458777:OMU458798 OWQ458777:OWQ458798 PGM458777:PGM458798 PQI458777:PQI458798 QAE458777:QAE458798 QKA458777:QKA458798 QTW458777:QTW458798 RDS458777:RDS458798 RNO458777:RNO458798 RXK458777:RXK458798 SHG458777:SHG458798 SRC458777:SRC458798 TAY458777:TAY458798 TKU458777:TKU458798 TUQ458777:TUQ458798 UEM458777:UEM458798 UOI458777:UOI458798 UYE458777:UYE458798 VIA458777:VIA458798 VRW458777:VRW458798 WBS458777:WBS458798 WLO458777:WLO458798 WVK458777:WVK458798 C524313:C524334 IY524313:IY524334 SU524313:SU524334 ACQ524313:ACQ524334 AMM524313:AMM524334 AWI524313:AWI524334 BGE524313:BGE524334 BQA524313:BQA524334 BZW524313:BZW524334 CJS524313:CJS524334 CTO524313:CTO524334 DDK524313:DDK524334 DNG524313:DNG524334 DXC524313:DXC524334 EGY524313:EGY524334 EQU524313:EQU524334 FAQ524313:FAQ524334 FKM524313:FKM524334 FUI524313:FUI524334 GEE524313:GEE524334 GOA524313:GOA524334 GXW524313:GXW524334 HHS524313:HHS524334 HRO524313:HRO524334 IBK524313:IBK524334 ILG524313:ILG524334 IVC524313:IVC524334 JEY524313:JEY524334 JOU524313:JOU524334 JYQ524313:JYQ524334 KIM524313:KIM524334 KSI524313:KSI524334 LCE524313:LCE524334 LMA524313:LMA524334 LVW524313:LVW524334 MFS524313:MFS524334 MPO524313:MPO524334 MZK524313:MZK524334 NJG524313:NJG524334 NTC524313:NTC524334 OCY524313:OCY524334 OMU524313:OMU524334 OWQ524313:OWQ524334 PGM524313:PGM524334 PQI524313:PQI524334 QAE524313:QAE524334 QKA524313:QKA524334 QTW524313:QTW524334 RDS524313:RDS524334 RNO524313:RNO524334 RXK524313:RXK524334 SHG524313:SHG524334 SRC524313:SRC524334 TAY524313:TAY524334 TKU524313:TKU524334 TUQ524313:TUQ524334 UEM524313:UEM524334 UOI524313:UOI524334 UYE524313:UYE524334 VIA524313:VIA524334 VRW524313:VRW524334 WBS524313:WBS524334 WLO524313:WLO524334 WVK524313:WVK524334 C589849:C589870 IY589849:IY589870 SU589849:SU589870 ACQ589849:ACQ589870 AMM589849:AMM589870 AWI589849:AWI589870 BGE589849:BGE589870 BQA589849:BQA589870 BZW589849:BZW589870 CJS589849:CJS589870 CTO589849:CTO589870 DDK589849:DDK589870 DNG589849:DNG589870 DXC589849:DXC589870 EGY589849:EGY589870 EQU589849:EQU589870 FAQ589849:FAQ589870 FKM589849:FKM589870 FUI589849:FUI589870 GEE589849:GEE589870 GOA589849:GOA589870 GXW589849:GXW589870 HHS589849:HHS589870 HRO589849:HRO589870 IBK589849:IBK589870 ILG589849:ILG589870 IVC589849:IVC589870 JEY589849:JEY589870 JOU589849:JOU589870 JYQ589849:JYQ589870 KIM589849:KIM589870 KSI589849:KSI589870 LCE589849:LCE589870 LMA589849:LMA589870 LVW589849:LVW589870 MFS589849:MFS589870 MPO589849:MPO589870 MZK589849:MZK589870 NJG589849:NJG589870 NTC589849:NTC589870 OCY589849:OCY589870 OMU589849:OMU589870 OWQ589849:OWQ589870 PGM589849:PGM589870 PQI589849:PQI589870 QAE589849:QAE589870 QKA589849:QKA589870 QTW589849:QTW589870 RDS589849:RDS589870 RNO589849:RNO589870 RXK589849:RXK589870 SHG589849:SHG589870 SRC589849:SRC589870 TAY589849:TAY589870 TKU589849:TKU589870 TUQ589849:TUQ589870 UEM589849:UEM589870 UOI589849:UOI589870 UYE589849:UYE589870 VIA589849:VIA589870 VRW589849:VRW589870 WBS589849:WBS589870 WLO589849:WLO589870 WVK589849:WVK589870 C655385:C655406 IY655385:IY655406 SU655385:SU655406 ACQ655385:ACQ655406 AMM655385:AMM655406 AWI655385:AWI655406 BGE655385:BGE655406 BQA655385:BQA655406 BZW655385:BZW655406 CJS655385:CJS655406 CTO655385:CTO655406 DDK655385:DDK655406 DNG655385:DNG655406 DXC655385:DXC655406 EGY655385:EGY655406 EQU655385:EQU655406 FAQ655385:FAQ655406 FKM655385:FKM655406 FUI655385:FUI655406 GEE655385:GEE655406 GOA655385:GOA655406 GXW655385:GXW655406 HHS655385:HHS655406 HRO655385:HRO655406 IBK655385:IBK655406 ILG655385:ILG655406 IVC655385:IVC655406 JEY655385:JEY655406 JOU655385:JOU655406 JYQ655385:JYQ655406 KIM655385:KIM655406 KSI655385:KSI655406 LCE655385:LCE655406 LMA655385:LMA655406 LVW655385:LVW655406 MFS655385:MFS655406 MPO655385:MPO655406 MZK655385:MZK655406 NJG655385:NJG655406 NTC655385:NTC655406 OCY655385:OCY655406 OMU655385:OMU655406 OWQ655385:OWQ655406 PGM655385:PGM655406 PQI655385:PQI655406 QAE655385:QAE655406 QKA655385:QKA655406 QTW655385:QTW655406 RDS655385:RDS655406 RNO655385:RNO655406 RXK655385:RXK655406 SHG655385:SHG655406 SRC655385:SRC655406 TAY655385:TAY655406 TKU655385:TKU655406 TUQ655385:TUQ655406 UEM655385:UEM655406 UOI655385:UOI655406 UYE655385:UYE655406 VIA655385:VIA655406 VRW655385:VRW655406 WBS655385:WBS655406 WLO655385:WLO655406 WVK655385:WVK655406 C720921:C720942 IY720921:IY720942 SU720921:SU720942 ACQ720921:ACQ720942 AMM720921:AMM720942 AWI720921:AWI720942 BGE720921:BGE720942 BQA720921:BQA720942 BZW720921:BZW720942 CJS720921:CJS720942 CTO720921:CTO720942 DDK720921:DDK720942 DNG720921:DNG720942 DXC720921:DXC720942 EGY720921:EGY720942 EQU720921:EQU720942 FAQ720921:FAQ720942 FKM720921:FKM720942 FUI720921:FUI720942 GEE720921:GEE720942 GOA720921:GOA720942 GXW720921:GXW720942 HHS720921:HHS720942 HRO720921:HRO720942 IBK720921:IBK720942 ILG720921:ILG720942 IVC720921:IVC720942 JEY720921:JEY720942 JOU720921:JOU720942 JYQ720921:JYQ720942 KIM720921:KIM720942 KSI720921:KSI720942 LCE720921:LCE720942 LMA720921:LMA720942 LVW720921:LVW720942 MFS720921:MFS720942 MPO720921:MPO720942 MZK720921:MZK720942 NJG720921:NJG720942 NTC720921:NTC720942 OCY720921:OCY720942 OMU720921:OMU720942 OWQ720921:OWQ720942 PGM720921:PGM720942 PQI720921:PQI720942 QAE720921:QAE720942 QKA720921:QKA720942 QTW720921:QTW720942 RDS720921:RDS720942 RNO720921:RNO720942 RXK720921:RXK720942 SHG720921:SHG720942 SRC720921:SRC720942 TAY720921:TAY720942 TKU720921:TKU720942 TUQ720921:TUQ720942 UEM720921:UEM720942 UOI720921:UOI720942 UYE720921:UYE720942 VIA720921:VIA720942 VRW720921:VRW720942 WBS720921:WBS720942 WLO720921:WLO720942 WVK720921:WVK720942 C786457:C786478 IY786457:IY786478 SU786457:SU786478 ACQ786457:ACQ786478 AMM786457:AMM786478 AWI786457:AWI786478 BGE786457:BGE786478 BQA786457:BQA786478 BZW786457:BZW786478 CJS786457:CJS786478 CTO786457:CTO786478 DDK786457:DDK786478 DNG786457:DNG786478 DXC786457:DXC786478 EGY786457:EGY786478 EQU786457:EQU786478 FAQ786457:FAQ786478 FKM786457:FKM786478 FUI786457:FUI786478 GEE786457:GEE786478 GOA786457:GOA786478 GXW786457:GXW786478 HHS786457:HHS786478 HRO786457:HRO786478 IBK786457:IBK786478 ILG786457:ILG786478 IVC786457:IVC786478 JEY786457:JEY786478 JOU786457:JOU786478 JYQ786457:JYQ786478 KIM786457:KIM786478 KSI786457:KSI786478 LCE786457:LCE786478 LMA786457:LMA786478 LVW786457:LVW786478 MFS786457:MFS786478 MPO786457:MPO786478 MZK786457:MZK786478 NJG786457:NJG786478 NTC786457:NTC786478 OCY786457:OCY786478 OMU786457:OMU786478 OWQ786457:OWQ786478 PGM786457:PGM786478 PQI786457:PQI786478 QAE786457:QAE786478 QKA786457:QKA786478 QTW786457:QTW786478 RDS786457:RDS786478 RNO786457:RNO786478 RXK786457:RXK786478 SHG786457:SHG786478 SRC786457:SRC786478 TAY786457:TAY786478 TKU786457:TKU786478 TUQ786457:TUQ786478 UEM786457:UEM786478 UOI786457:UOI786478 UYE786457:UYE786478 VIA786457:VIA786478 VRW786457:VRW786478 WBS786457:WBS786478 WLO786457:WLO786478 WVK786457:WVK786478 C851993:C852014 IY851993:IY852014 SU851993:SU852014 ACQ851993:ACQ852014 AMM851993:AMM852014 AWI851993:AWI852014 BGE851993:BGE852014 BQA851993:BQA852014 BZW851993:BZW852014 CJS851993:CJS852014 CTO851993:CTO852014 DDK851993:DDK852014 DNG851993:DNG852014 DXC851993:DXC852014 EGY851993:EGY852014 EQU851993:EQU852014 FAQ851993:FAQ852014 FKM851993:FKM852014 FUI851993:FUI852014 GEE851993:GEE852014 GOA851993:GOA852014 GXW851993:GXW852014 HHS851993:HHS852014 HRO851993:HRO852014 IBK851993:IBK852014 ILG851993:ILG852014 IVC851993:IVC852014 JEY851993:JEY852014 JOU851993:JOU852014 JYQ851993:JYQ852014 KIM851993:KIM852014 KSI851993:KSI852014 LCE851993:LCE852014 LMA851993:LMA852014 LVW851993:LVW852014 MFS851993:MFS852014 MPO851993:MPO852014 MZK851993:MZK852014 NJG851993:NJG852014 NTC851993:NTC852014 OCY851993:OCY852014 OMU851993:OMU852014 OWQ851993:OWQ852014 PGM851993:PGM852014 PQI851993:PQI852014 QAE851993:QAE852014 QKA851993:QKA852014 QTW851993:QTW852014 RDS851993:RDS852014 RNO851993:RNO852014 RXK851993:RXK852014 SHG851993:SHG852014 SRC851993:SRC852014 TAY851993:TAY852014 TKU851993:TKU852014 TUQ851993:TUQ852014 UEM851993:UEM852014 UOI851993:UOI852014 UYE851993:UYE852014 VIA851993:VIA852014 VRW851993:VRW852014 WBS851993:WBS852014 WLO851993:WLO852014 WVK851993:WVK852014 C917529:C917550 IY917529:IY917550 SU917529:SU917550 ACQ917529:ACQ917550 AMM917529:AMM917550 AWI917529:AWI917550 BGE917529:BGE917550 BQA917529:BQA917550 BZW917529:BZW917550 CJS917529:CJS917550 CTO917529:CTO917550 DDK917529:DDK917550 DNG917529:DNG917550 DXC917529:DXC917550 EGY917529:EGY917550 EQU917529:EQU917550 FAQ917529:FAQ917550 FKM917529:FKM917550 FUI917529:FUI917550 GEE917529:GEE917550 GOA917529:GOA917550 GXW917529:GXW917550 HHS917529:HHS917550 HRO917529:HRO917550 IBK917529:IBK917550 ILG917529:ILG917550 IVC917529:IVC917550 JEY917529:JEY917550 JOU917529:JOU917550 JYQ917529:JYQ917550 KIM917529:KIM917550 KSI917529:KSI917550 LCE917529:LCE917550 LMA917529:LMA917550 LVW917529:LVW917550 MFS917529:MFS917550 MPO917529:MPO917550 MZK917529:MZK917550 NJG917529:NJG917550 NTC917529:NTC917550 OCY917529:OCY917550 OMU917529:OMU917550 OWQ917529:OWQ917550 PGM917529:PGM917550 PQI917529:PQI917550 QAE917529:QAE917550 QKA917529:QKA917550 QTW917529:QTW917550 RDS917529:RDS917550 RNO917529:RNO917550 RXK917529:RXK917550 SHG917529:SHG917550 SRC917529:SRC917550 TAY917529:TAY917550 TKU917529:TKU917550 TUQ917529:TUQ917550 UEM917529:UEM917550 UOI917529:UOI917550 UYE917529:UYE917550 VIA917529:VIA917550 VRW917529:VRW917550 WBS917529:WBS917550 WLO917529:WLO917550 WVK917529:WVK917550 C983065:C983086 IY983065:IY983086 SU983065:SU983086 ACQ983065:ACQ983086 AMM983065:AMM983086 AWI983065:AWI983086 BGE983065:BGE983086 BQA983065:BQA983086 BZW983065:BZW983086 CJS983065:CJS983086 CTO983065:CTO983086 DDK983065:DDK983086 DNG983065:DNG983086 DXC983065:DXC983086 EGY983065:EGY983086 EQU983065:EQU983086 FAQ983065:FAQ983086 FKM983065:FKM983086 FUI983065:FUI983086 GEE983065:GEE983086 GOA983065:GOA983086 GXW983065:GXW983086 HHS983065:HHS983086 HRO983065:HRO983086 IBK983065:IBK983086 ILG983065:ILG983086 IVC983065:IVC983086 JEY983065:JEY983086 JOU983065:JOU983086 JYQ983065:JYQ983086 KIM983065:KIM983086 KSI983065:KSI983086 LCE983065:LCE983086 LMA983065:LMA983086 LVW983065:LVW983086 MFS983065:MFS983086 MPO983065:MPO983086 MZK983065:MZK983086 NJG983065:NJG983086 NTC983065:NTC983086 OCY983065:OCY983086 OMU983065:OMU983086 OWQ983065:OWQ983086 PGM983065:PGM983086 PQI983065:PQI983086 QAE983065:QAE983086 QKA983065:QKA983086 QTW983065:QTW983086 RDS983065:RDS983086 RNO983065:RNO983086 RXK983065:RXK983086 SHG983065:SHG983086 SRC983065:SRC983086 TAY983065:TAY983086 TKU983065:TKU983086 TUQ983065:TUQ983086 UEM983065:UEM983086 UOI983065:UOI983086 UYE983065:UYE983086 VIA983065:VIA983086 VRW983065:VRW983086 WBS983065:WBS983086 WLO983065:WLO983086 WVK983065:WVK983086 C74:C78 IY74:IY78 SU74:SU78 ACQ74:ACQ78 AMM74:AMM78 AWI74:AWI78 BGE74:BGE78 BQA74:BQA78 BZW74:BZW78 CJS74:CJS78 CTO74:CTO78 DDK74:DDK78 DNG74:DNG78 DXC74:DXC78 EGY74:EGY78 EQU74:EQU78 FAQ74:FAQ78 FKM74:FKM78 FUI74:FUI78 GEE74:GEE78 GOA74:GOA78 GXW74:GXW78 HHS74:HHS78 HRO74:HRO78 IBK74:IBK78 ILG74:ILG78 IVC74:IVC78 JEY74:JEY78 JOU74:JOU78 JYQ74:JYQ78 KIM74:KIM78 KSI74:KSI78 LCE74:LCE78 LMA74:LMA78 LVW74:LVW78 MFS74:MFS78 MPO74:MPO78 MZK74:MZK78 NJG74:NJG78 NTC74:NTC78 OCY74:OCY78 OMU74:OMU78 OWQ74:OWQ78 PGM74:PGM78 PQI74:PQI78 QAE74:QAE78 QKA74:QKA78 QTW74:QTW78 RDS74:RDS78 RNO74:RNO78 RXK74:RXK78 SHG74:SHG78 SRC74:SRC78 TAY74:TAY78 TKU74:TKU78 TUQ74:TUQ78 UEM74:UEM78 UOI74:UOI78 UYE74:UYE78 VIA74:VIA78 VRW74:VRW78 WBS74:WBS78 WLO74:WLO78 WVK74:WVK78 C65610:C65614 IY65610:IY65614 SU65610:SU65614 ACQ65610:ACQ65614 AMM65610:AMM65614 AWI65610:AWI65614 BGE65610:BGE65614 BQA65610:BQA65614 BZW65610:BZW65614 CJS65610:CJS65614 CTO65610:CTO65614 DDK65610:DDK65614 DNG65610:DNG65614 DXC65610:DXC65614 EGY65610:EGY65614 EQU65610:EQU65614 FAQ65610:FAQ65614 FKM65610:FKM65614 FUI65610:FUI65614 GEE65610:GEE65614 GOA65610:GOA65614 GXW65610:GXW65614 HHS65610:HHS65614 HRO65610:HRO65614 IBK65610:IBK65614 ILG65610:ILG65614 IVC65610:IVC65614 JEY65610:JEY65614 JOU65610:JOU65614 JYQ65610:JYQ65614 KIM65610:KIM65614 KSI65610:KSI65614 LCE65610:LCE65614 LMA65610:LMA65614 LVW65610:LVW65614 MFS65610:MFS65614 MPO65610:MPO65614 MZK65610:MZK65614 NJG65610:NJG65614 NTC65610:NTC65614 OCY65610:OCY65614 OMU65610:OMU65614 OWQ65610:OWQ65614 PGM65610:PGM65614 PQI65610:PQI65614 QAE65610:QAE65614 QKA65610:QKA65614 QTW65610:QTW65614 RDS65610:RDS65614 RNO65610:RNO65614 RXK65610:RXK65614 SHG65610:SHG65614 SRC65610:SRC65614 TAY65610:TAY65614 TKU65610:TKU65614 TUQ65610:TUQ65614 UEM65610:UEM65614 UOI65610:UOI65614 UYE65610:UYE65614 VIA65610:VIA65614 VRW65610:VRW65614 WBS65610:WBS65614 WLO65610:WLO65614 WVK65610:WVK65614 C131146:C131150 IY131146:IY131150 SU131146:SU131150 ACQ131146:ACQ131150 AMM131146:AMM131150 AWI131146:AWI131150 BGE131146:BGE131150 BQA131146:BQA131150 BZW131146:BZW131150 CJS131146:CJS131150 CTO131146:CTO131150 DDK131146:DDK131150 DNG131146:DNG131150 DXC131146:DXC131150 EGY131146:EGY131150 EQU131146:EQU131150 FAQ131146:FAQ131150 FKM131146:FKM131150 FUI131146:FUI131150 GEE131146:GEE131150 GOA131146:GOA131150 GXW131146:GXW131150 HHS131146:HHS131150 HRO131146:HRO131150 IBK131146:IBK131150 ILG131146:ILG131150 IVC131146:IVC131150 JEY131146:JEY131150 JOU131146:JOU131150 JYQ131146:JYQ131150 KIM131146:KIM131150 KSI131146:KSI131150 LCE131146:LCE131150 LMA131146:LMA131150 LVW131146:LVW131150 MFS131146:MFS131150 MPO131146:MPO131150 MZK131146:MZK131150 NJG131146:NJG131150 NTC131146:NTC131150 OCY131146:OCY131150 OMU131146:OMU131150 OWQ131146:OWQ131150 PGM131146:PGM131150 PQI131146:PQI131150 QAE131146:QAE131150 QKA131146:QKA131150 QTW131146:QTW131150 RDS131146:RDS131150 RNO131146:RNO131150 RXK131146:RXK131150 SHG131146:SHG131150 SRC131146:SRC131150 TAY131146:TAY131150 TKU131146:TKU131150 TUQ131146:TUQ131150 UEM131146:UEM131150 UOI131146:UOI131150 UYE131146:UYE131150 VIA131146:VIA131150 VRW131146:VRW131150 WBS131146:WBS131150 WLO131146:WLO131150 WVK131146:WVK131150 C196682:C196686 IY196682:IY196686 SU196682:SU196686 ACQ196682:ACQ196686 AMM196682:AMM196686 AWI196682:AWI196686 BGE196682:BGE196686 BQA196682:BQA196686 BZW196682:BZW196686 CJS196682:CJS196686 CTO196682:CTO196686 DDK196682:DDK196686 DNG196682:DNG196686 DXC196682:DXC196686 EGY196682:EGY196686 EQU196682:EQU196686 FAQ196682:FAQ196686 FKM196682:FKM196686 FUI196682:FUI196686 GEE196682:GEE196686 GOA196682:GOA196686 GXW196682:GXW196686 HHS196682:HHS196686 HRO196682:HRO196686 IBK196682:IBK196686 ILG196682:ILG196686 IVC196682:IVC196686 JEY196682:JEY196686 JOU196682:JOU196686 JYQ196682:JYQ196686 KIM196682:KIM196686 KSI196682:KSI196686 LCE196682:LCE196686 LMA196682:LMA196686 LVW196682:LVW196686 MFS196682:MFS196686 MPO196682:MPO196686 MZK196682:MZK196686 NJG196682:NJG196686 NTC196682:NTC196686 OCY196682:OCY196686 OMU196682:OMU196686 OWQ196682:OWQ196686 PGM196682:PGM196686 PQI196682:PQI196686 QAE196682:QAE196686 QKA196682:QKA196686 QTW196682:QTW196686 RDS196682:RDS196686 RNO196682:RNO196686 RXK196682:RXK196686 SHG196682:SHG196686 SRC196682:SRC196686 TAY196682:TAY196686 TKU196682:TKU196686 TUQ196682:TUQ196686 UEM196682:UEM196686 UOI196682:UOI196686 UYE196682:UYE196686 VIA196682:VIA196686 VRW196682:VRW196686 WBS196682:WBS196686 WLO196682:WLO196686 WVK196682:WVK196686 C262218:C262222 IY262218:IY262222 SU262218:SU262222 ACQ262218:ACQ262222 AMM262218:AMM262222 AWI262218:AWI262222 BGE262218:BGE262222 BQA262218:BQA262222 BZW262218:BZW262222 CJS262218:CJS262222 CTO262218:CTO262222 DDK262218:DDK262222 DNG262218:DNG262222 DXC262218:DXC262222 EGY262218:EGY262222 EQU262218:EQU262222 FAQ262218:FAQ262222 FKM262218:FKM262222 FUI262218:FUI262222 GEE262218:GEE262222 GOA262218:GOA262222 GXW262218:GXW262222 HHS262218:HHS262222 HRO262218:HRO262222 IBK262218:IBK262222 ILG262218:ILG262222 IVC262218:IVC262222 JEY262218:JEY262222 JOU262218:JOU262222 JYQ262218:JYQ262222 KIM262218:KIM262222 KSI262218:KSI262222 LCE262218:LCE262222 LMA262218:LMA262222 LVW262218:LVW262222 MFS262218:MFS262222 MPO262218:MPO262222 MZK262218:MZK262222 NJG262218:NJG262222 NTC262218:NTC262222 OCY262218:OCY262222 OMU262218:OMU262222 OWQ262218:OWQ262222 PGM262218:PGM262222 PQI262218:PQI262222 QAE262218:QAE262222 QKA262218:QKA262222 QTW262218:QTW262222 RDS262218:RDS262222 RNO262218:RNO262222 RXK262218:RXK262222 SHG262218:SHG262222 SRC262218:SRC262222 TAY262218:TAY262222 TKU262218:TKU262222 TUQ262218:TUQ262222 UEM262218:UEM262222 UOI262218:UOI262222 UYE262218:UYE262222 VIA262218:VIA262222 VRW262218:VRW262222 WBS262218:WBS262222 WLO262218:WLO262222 WVK262218:WVK262222 C327754:C327758 IY327754:IY327758 SU327754:SU327758 ACQ327754:ACQ327758 AMM327754:AMM327758 AWI327754:AWI327758 BGE327754:BGE327758 BQA327754:BQA327758 BZW327754:BZW327758 CJS327754:CJS327758 CTO327754:CTO327758 DDK327754:DDK327758 DNG327754:DNG327758 DXC327754:DXC327758 EGY327754:EGY327758 EQU327754:EQU327758 FAQ327754:FAQ327758 FKM327754:FKM327758 FUI327754:FUI327758 GEE327754:GEE327758 GOA327754:GOA327758 GXW327754:GXW327758 HHS327754:HHS327758 HRO327754:HRO327758 IBK327754:IBK327758 ILG327754:ILG327758 IVC327754:IVC327758 JEY327754:JEY327758 JOU327754:JOU327758 JYQ327754:JYQ327758 KIM327754:KIM327758 KSI327754:KSI327758 LCE327754:LCE327758 LMA327754:LMA327758 LVW327754:LVW327758 MFS327754:MFS327758 MPO327754:MPO327758 MZK327754:MZK327758 NJG327754:NJG327758 NTC327754:NTC327758 OCY327754:OCY327758 OMU327754:OMU327758 OWQ327754:OWQ327758 PGM327754:PGM327758 PQI327754:PQI327758 QAE327754:QAE327758 QKA327754:QKA327758 QTW327754:QTW327758 RDS327754:RDS327758 RNO327754:RNO327758 RXK327754:RXK327758 SHG327754:SHG327758 SRC327754:SRC327758 TAY327754:TAY327758 TKU327754:TKU327758 TUQ327754:TUQ327758 UEM327754:UEM327758 UOI327754:UOI327758 UYE327754:UYE327758 VIA327754:VIA327758 VRW327754:VRW327758 WBS327754:WBS327758 WLO327754:WLO327758 WVK327754:WVK327758 C393290:C393294 IY393290:IY393294 SU393290:SU393294 ACQ393290:ACQ393294 AMM393290:AMM393294 AWI393290:AWI393294 BGE393290:BGE393294 BQA393290:BQA393294 BZW393290:BZW393294 CJS393290:CJS393294 CTO393290:CTO393294 DDK393290:DDK393294 DNG393290:DNG393294 DXC393290:DXC393294 EGY393290:EGY393294 EQU393290:EQU393294 FAQ393290:FAQ393294 FKM393290:FKM393294 FUI393290:FUI393294 GEE393290:GEE393294 GOA393290:GOA393294 GXW393290:GXW393294 HHS393290:HHS393294 HRO393290:HRO393294 IBK393290:IBK393294 ILG393290:ILG393294 IVC393290:IVC393294 JEY393290:JEY393294 JOU393290:JOU393294 JYQ393290:JYQ393294 KIM393290:KIM393294 KSI393290:KSI393294 LCE393290:LCE393294 LMA393290:LMA393294 LVW393290:LVW393294 MFS393290:MFS393294 MPO393290:MPO393294 MZK393290:MZK393294 NJG393290:NJG393294 NTC393290:NTC393294 OCY393290:OCY393294 OMU393290:OMU393294 OWQ393290:OWQ393294 PGM393290:PGM393294 PQI393290:PQI393294 QAE393290:QAE393294 QKA393290:QKA393294 QTW393290:QTW393294 RDS393290:RDS393294 RNO393290:RNO393294 RXK393290:RXK393294 SHG393290:SHG393294 SRC393290:SRC393294 TAY393290:TAY393294 TKU393290:TKU393294 TUQ393290:TUQ393294 UEM393290:UEM393294 UOI393290:UOI393294 UYE393290:UYE393294 VIA393290:VIA393294 VRW393290:VRW393294 WBS393290:WBS393294 WLO393290:WLO393294 WVK393290:WVK393294 C458826:C458830 IY458826:IY458830 SU458826:SU458830 ACQ458826:ACQ458830 AMM458826:AMM458830 AWI458826:AWI458830 BGE458826:BGE458830 BQA458826:BQA458830 BZW458826:BZW458830 CJS458826:CJS458830 CTO458826:CTO458830 DDK458826:DDK458830 DNG458826:DNG458830 DXC458826:DXC458830 EGY458826:EGY458830 EQU458826:EQU458830 FAQ458826:FAQ458830 FKM458826:FKM458830 FUI458826:FUI458830 GEE458826:GEE458830 GOA458826:GOA458830 GXW458826:GXW458830 HHS458826:HHS458830 HRO458826:HRO458830 IBK458826:IBK458830 ILG458826:ILG458830 IVC458826:IVC458830 JEY458826:JEY458830 JOU458826:JOU458830 JYQ458826:JYQ458830 KIM458826:KIM458830 KSI458826:KSI458830 LCE458826:LCE458830 LMA458826:LMA458830 LVW458826:LVW458830 MFS458826:MFS458830 MPO458826:MPO458830 MZK458826:MZK458830 NJG458826:NJG458830 NTC458826:NTC458830 OCY458826:OCY458830 OMU458826:OMU458830 OWQ458826:OWQ458830 PGM458826:PGM458830 PQI458826:PQI458830 QAE458826:QAE458830 QKA458826:QKA458830 QTW458826:QTW458830 RDS458826:RDS458830 RNO458826:RNO458830 RXK458826:RXK458830 SHG458826:SHG458830 SRC458826:SRC458830 TAY458826:TAY458830 TKU458826:TKU458830 TUQ458826:TUQ458830 UEM458826:UEM458830 UOI458826:UOI458830 UYE458826:UYE458830 VIA458826:VIA458830 VRW458826:VRW458830 WBS458826:WBS458830 WLO458826:WLO458830 WVK458826:WVK458830 C524362:C524366 IY524362:IY524366 SU524362:SU524366 ACQ524362:ACQ524366 AMM524362:AMM524366 AWI524362:AWI524366 BGE524362:BGE524366 BQA524362:BQA524366 BZW524362:BZW524366 CJS524362:CJS524366 CTO524362:CTO524366 DDK524362:DDK524366 DNG524362:DNG524366 DXC524362:DXC524366 EGY524362:EGY524366 EQU524362:EQU524366 FAQ524362:FAQ524366 FKM524362:FKM524366 FUI524362:FUI524366 GEE524362:GEE524366 GOA524362:GOA524366 GXW524362:GXW524366 HHS524362:HHS524366 HRO524362:HRO524366 IBK524362:IBK524366 ILG524362:ILG524366 IVC524362:IVC524366 JEY524362:JEY524366 JOU524362:JOU524366 JYQ524362:JYQ524366 KIM524362:KIM524366 KSI524362:KSI524366 LCE524362:LCE524366 LMA524362:LMA524366 LVW524362:LVW524366 MFS524362:MFS524366 MPO524362:MPO524366 MZK524362:MZK524366 NJG524362:NJG524366 NTC524362:NTC524366 OCY524362:OCY524366 OMU524362:OMU524366 OWQ524362:OWQ524366 PGM524362:PGM524366 PQI524362:PQI524366 QAE524362:QAE524366 QKA524362:QKA524366 QTW524362:QTW524366 RDS524362:RDS524366 RNO524362:RNO524366 RXK524362:RXK524366 SHG524362:SHG524366 SRC524362:SRC524366 TAY524362:TAY524366 TKU524362:TKU524366 TUQ524362:TUQ524366 UEM524362:UEM524366 UOI524362:UOI524366 UYE524362:UYE524366 VIA524362:VIA524366 VRW524362:VRW524366 WBS524362:WBS524366 WLO524362:WLO524366 WVK524362:WVK524366 C589898:C589902 IY589898:IY589902 SU589898:SU589902 ACQ589898:ACQ589902 AMM589898:AMM589902 AWI589898:AWI589902 BGE589898:BGE589902 BQA589898:BQA589902 BZW589898:BZW589902 CJS589898:CJS589902 CTO589898:CTO589902 DDK589898:DDK589902 DNG589898:DNG589902 DXC589898:DXC589902 EGY589898:EGY589902 EQU589898:EQU589902 FAQ589898:FAQ589902 FKM589898:FKM589902 FUI589898:FUI589902 GEE589898:GEE589902 GOA589898:GOA589902 GXW589898:GXW589902 HHS589898:HHS589902 HRO589898:HRO589902 IBK589898:IBK589902 ILG589898:ILG589902 IVC589898:IVC589902 JEY589898:JEY589902 JOU589898:JOU589902 JYQ589898:JYQ589902 KIM589898:KIM589902 KSI589898:KSI589902 LCE589898:LCE589902 LMA589898:LMA589902 LVW589898:LVW589902 MFS589898:MFS589902 MPO589898:MPO589902 MZK589898:MZK589902 NJG589898:NJG589902 NTC589898:NTC589902 OCY589898:OCY589902 OMU589898:OMU589902 OWQ589898:OWQ589902 PGM589898:PGM589902 PQI589898:PQI589902 QAE589898:QAE589902 QKA589898:QKA589902 QTW589898:QTW589902 RDS589898:RDS589902 RNO589898:RNO589902 RXK589898:RXK589902 SHG589898:SHG589902 SRC589898:SRC589902 TAY589898:TAY589902 TKU589898:TKU589902 TUQ589898:TUQ589902 UEM589898:UEM589902 UOI589898:UOI589902 UYE589898:UYE589902 VIA589898:VIA589902 VRW589898:VRW589902 WBS589898:WBS589902 WLO589898:WLO589902 WVK589898:WVK589902 C655434:C655438 IY655434:IY655438 SU655434:SU655438 ACQ655434:ACQ655438 AMM655434:AMM655438 AWI655434:AWI655438 BGE655434:BGE655438 BQA655434:BQA655438 BZW655434:BZW655438 CJS655434:CJS655438 CTO655434:CTO655438 DDK655434:DDK655438 DNG655434:DNG655438 DXC655434:DXC655438 EGY655434:EGY655438 EQU655434:EQU655438 FAQ655434:FAQ655438 FKM655434:FKM655438 FUI655434:FUI655438 GEE655434:GEE655438 GOA655434:GOA655438 GXW655434:GXW655438 HHS655434:HHS655438 HRO655434:HRO655438 IBK655434:IBK655438 ILG655434:ILG655438 IVC655434:IVC655438 JEY655434:JEY655438 JOU655434:JOU655438 JYQ655434:JYQ655438 KIM655434:KIM655438 KSI655434:KSI655438 LCE655434:LCE655438 LMA655434:LMA655438 LVW655434:LVW655438 MFS655434:MFS655438 MPO655434:MPO655438 MZK655434:MZK655438 NJG655434:NJG655438 NTC655434:NTC655438 OCY655434:OCY655438 OMU655434:OMU655438 OWQ655434:OWQ655438 PGM655434:PGM655438 PQI655434:PQI655438 QAE655434:QAE655438 QKA655434:QKA655438 QTW655434:QTW655438 RDS655434:RDS655438 RNO655434:RNO655438 RXK655434:RXK655438 SHG655434:SHG655438 SRC655434:SRC655438 TAY655434:TAY655438 TKU655434:TKU655438 TUQ655434:TUQ655438 UEM655434:UEM655438 UOI655434:UOI655438 UYE655434:UYE655438 VIA655434:VIA655438 VRW655434:VRW655438 WBS655434:WBS655438 WLO655434:WLO655438 WVK655434:WVK655438 C720970:C720974 IY720970:IY720974 SU720970:SU720974 ACQ720970:ACQ720974 AMM720970:AMM720974 AWI720970:AWI720974 BGE720970:BGE720974 BQA720970:BQA720974 BZW720970:BZW720974 CJS720970:CJS720974 CTO720970:CTO720974 DDK720970:DDK720974 DNG720970:DNG720974 DXC720970:DXC720974 EGY720970:EGY720974 EQU720970:EQU720974 FAQ720970:FAQ720974 FKM720970:FKM720974 FUI720970:FUI720974 GEE720970:GEE720974 GOA720970:GOA720974 GXW720970:GXW720974 HHS720970:HHS720974 HRO720970:HRO720974 IBK720970:IBK720974 ILG720970:ILG720974 IVC720970:IVC720974 JEY720970:JEY720974 JOU720970:JOU720974 JYQ720970:JYQ720974 KIM720970:KIM720974 KSI720970:KSI720974 LCE720970:LCE720974 LMA720970:LMA720974 LVW720970:LVW720974 MFS720970:MFS720974 MPO720970:MPO720974 MZK720970:MZK720974 NJG720970:NJG720974 NTC720970:NTC720974 OCY720970:OCY720974 OMU720970:OMU720974 OWQ720970:OWQ720974 PGM720970:PGM720974 PQI720970:PQI720974 QAE720970:QAE720974 QKA720970:QKA720974 QTW720970:QTW720974 RDS720970:RDS720974 RNO720970:RNO720974 RXK720970:RXK720974 SHG720970:SHG720974 SRC720970:SRC720974 TAY720970:TAY720974 TKU720970:TKU720974 TUQ720970:TUQ720974 UEM720970:UEM720974 UOI720970:UOI720974 UYE720970:UYE720974 VIA720970:VIA720974 VRW720970:VRW720974 WBS720970:WBS720974 WLO720970:WLO720974 WVK720970:WVK720974 C786506:C786510 IY786506:IY786510 SU786506:SU786510 ACQ786506:ACQ786510 AMM786506:AMM786510 AWI786506:AWI786510 BGE786506:BGE786510 BQA786506:BQA786510 BZW786506:BZW786510 CJS786506:CJS786510 CTO786506:CTO786510 DDK786506:DDK786510 DNG786506:DNG786510 DXC786506:DXC786510 EGY786506:EGY786510 EQU786506:EQU786510 FAQ786506:FAQ786510 FKM786506:FKM786510 FUI786506:FUI786510 GEE786506:GEE786510 GOA786506:GOA786510 GXW786506:GXW786510 HHS786506:HHS786510 HRO786506:HRO786510 IBK786506:IBK786510 ILG786506:ILG786510 IVC786506:IVC786510 JEY786506:JEY786510 JOU786506:JOU786510 JYQ786506:JYQ786510 KIM786506:KIM786510 KSI786506:KSI786510 LCE786506:LCE786510 LMA786506:LMA786510 LVW786506:LVW786510 MFS786506:MFS786510 MPO786506:MPO786510 MZK786506:MZK786510 NJG786506:NJG786510 NTC786506:NTC786510 OCY786506:OCY786510 OMU786506:OMU786510 OWQ786506:OWQ786510 PGM786506:PGM786510 PQI786506:PQI786510 QAE786506:QAE786510 QKA786506:QKA786510 QTW786506:QTW786510 RDS786506:RDS786510 RNO786506:RNO786510 RXK786506:RXK786510 SHG786506:SHG786510 SRC786506:SRC786510 TAY786506:TAY786510 TKU786506:TKU786510 TUQ786506:TUQ786510 UEM786506:UEM786510 UOI786506:UOI786510 UYE786506:UYE786510 VIA786506:VIA786510 VRW786506:VRW786510 WBS786506:WBS786510 WLO786506:WLO786510 WVK786506:WVK786510 C852042:C852046 IY852042:IY852046 SU852042:SU852046 ACQ852042:ACQ852046 AMM852042:AMM852046 AWI852042:AWI852046 BGE852042:BGE852046 BQA852042:BQA852046 BZW852042:BZW852046 CJS852042:CJS852046 CTO852042:CTO852046 DDK852042:DDK852046 DNG852042:DNG852046 DXC852042:DXC852046 EGY852042:EGY852046 EQU852042:EQU852046 FAQ852042:FAQ852046 FKM852042:FKM852046 FUI852042:FUI852046 GEE852042:GEE852046 GOA852042:GOA852046 GXW852042:GXW852046 HHS852042:HHS852046 HRO852042:HRO852046 IBK852042:IBK852046 ILG852042:ILG852046 IVC852042:IVC852046 JEY852042:JEY852046 JOU852042:JOU852046 JYQ852042:JYQ852046 KIM852042:KIM852046 KSI852042:KSI852046 LCE852042:LCE852046 LMA852042:LMA852046 LVW852042:LVW852046 MFS852042:MFS852046 MPO852042:MPO852046 MZK852042:MZK852046 NJG852042:NJG852046 NTC852042:NTC852046 OCY852042:OCY852046 OMU852042:OMU852046 OWQ852042:OWQ852046 PGM852042:PGM852046 PQI852042:PQI852046 QAE852042:QAE852046 QKA852042:QKA852046 QTW852042:QTW852046 RDS852042:RDS852046 RNO852042:RNO852046 RXK852042:RXK852046 SHG852042:SHG852046 SRC852042:SRC852046 TAY852042:TAY852046 TKU852042:TKU852046 TUQ852042:TUQ852046 UEM852042:UEM852046 UOI852042:UOI852046 UYE852042:UYE852046 VIA852042:VIA852046 VRW852042:VRW852046 WBS852042:WBS852046 WLO852042:WLO852046 WVK852042:WVK852046 C917578:C917582 IY917578:IY917582 SU917578:SU917582 ACQ917578:ACQ917582 AMM917578:AMM917582 AWI917578:AWI917582 BGE917578:BGE917582 BQA917578:BQA917582 BZW917578:BZW917582 CJS917578:CJS917582 CTO917578:CTO917582 DDK917578:DDK917582 DNG917578:DNG917582 DXC917578:DXC917582 EGY917578:EGY917582 EQU917578:EQU917582 FAQ917578:FAQ917582 FKM917578:FKM917582 FUI917578:FUI917582 GEE917578:GEE917582 GOA917578:GOA917582 GXW917578:GXW917582 HHS917578:HHS917582 HRO917578:HRO917582 IBK917578:IBK917582 ILG917578:ILG917582 IVC917578:IVC917582 JEY917578:JEY917582 JOU917578:JOU917582 JYQ917578:JYQ917582 KIM917578:KIM917582 KSI917578:KSI917582 LCE917578:LCE917582 LMA917578:LMA917582 LVW917578:LVW917582 MFS917578:MFS917582 MPO917578:MPO917582 MZK917578:MZK917582 NJG917578:NJG917582 NTC917578:NTC917582 OCY917578:OCY917582 OMU917578:OMU917582 OWQ917578:OWQ917582 PGM917578:PGM917582 PQI917578:PQI917582 QAE917578:QAE917582 QKA917578:QKA917582 QTW917578:QTW917582 RDS917578:RDS917582 RNO917578:RNO917582 RXK917578:RXK917582 SHG917578:SHG917582 SRC917578:SRC917582 TAY917578:TAY917582 TKU917578:TKU917582 TUQ917578:TUQ917582 UEM917578:UEM917582 UOI917578:UOI917582 UYE917578:UYE917582 VIA917578:VIA917582 VRW917578:VRW917582 WBS917578:WBS917582 WLO917578:WLO917582 WVK917578:WVK917582 C983114:C983118 IY983114:IY983118 SU983114:SU983118 ACQ983114:ACQ983118 AMM983114:AMM983118 AWI983114:AWI983118 BGE983114:BGE983118 BQA983114:BQA983118 BZW983114:BZW983118 CJS983114:CJS983118 CTO983114:CTO983118 DDK983114:DDK983118 DNG983114:DNG983118 DXC983114:DXC983118 EGY983114:EGY983118 EQU983114:EQU983118 FAQ983114:FAQ983118 FKM983114:FKM983118 FUI983114:FUI983118 GEE983114:GEE983118 GOA983114:GOA983118 GXW983114:GXW983118 HHS983114:HHS983118 HRO983114:HRO983118 IBK983114:IBK983118 ILG983114:ILG983118 IVC983114:IVC983118 JEY983114:JEY983118 JOU983114:JOU983118 JYQ983114:JYQ983118 KIM983114:KIM983118 KSI983114:KSI983118 LCE983114:LCE983118 LMA983114:LMA983118 LVW983114:LVW983118 MFS983114:MFS983118 MPO983114:MPO983118 MZK983114:MZK983118 NJG983114:NJG983118 NTC983114:NTC983118 OCY983114:OCY983118 OMU983114:OMU983118 OWQ983114:OWQ983118 PGM983114:PGM983118 PQI983114:PQI983118 QAE983114:QAE983118 QKA983114:QKA983118 QTW983114:QTW983118 RDS983114:RDS983118 RNO983114:RNO983118 RXK983114:RXK983118 SHG983114:SHG983118 SRC983114:SRC983118 TAY983114:TAY983118 TKU983114:TKU983118 TUQ983114:TUQ983118 UEM983114:UEM983118 UOI983114:UOI983118 UYE983114:UYE983118 VIA983114:VIA983118 VRW983114:VRW983118 WBS983114:WBS983118 WLO983114:WLO983118 WVK983114:WVK983118 C81:C82 IY81:IY82 SU81:SU82 ACQ81:ACQ82 AMM81:AMM82 AWI81:AWI82 BGE81:BGE82 BQA81:BQA82 BZW81:BZW82 CJS81:CJS82 CTO81:CTO82 DDK81:DDK82 DNG81:DNG82 DXC81:DXC82 EGY81:EGY82 EQU81:EQU82 FAQ81:FAQ82 FKM81:FKM82 FUI81:FUI82 GEE81:GEE82 GOA81:GOA82 GXW81:GXW82 HHS81:HHS82 HRO81:HRO82 IBK81:IBK82 ILG81:ILG82 IVC81:IVC82 JEY81:JEY82 JOU81:JOU82 JYQ81:JYQ82 KIM81:KIM82 KSI81:KSI82 LCE81:LCE82 LMA81:LMA82 LVW81:LVW82 MFS81:MFS82 MPO81:MPO82 MZK81:MZK82 NJG81:NJG82 NTC81:NTC82 OCY81:OCY82 OMU81:OMU82 OWQ81:OWQ82 PGM81:PGM82 PQI81:PQI82 QAE81:QAE82 QKA81:QKA82 QTW81:QTW82 RDS81:RDS82 RNO81:RNO82 RXK81:RXK82 SHG81:SHG82 SRC81:SRC82 TAY81:TAY82 TKU81:TKU82 TUQ81:TUQ82 UEM81:UEM82 UOI81:UOI82 UYE81:UYE82 VIA81:VIA82 VRW81:VRW82 WBS81:WBS82 WLO81:WLO82 WVK81:WVK82 C65617:C65618 IY65617:IY65618 SU65617:SU65618 ACQ65617:ACQ65618 AMM65617:AMM65618 AWI65617:AWI65618 BGE65617:BGE65618 BQA65617:BQA65618 BZW65617:BZW65618 CJS65617:CJS65618 CTO65617:CTO65618 DDK65617:DDK65618 DNG65617:DNG65618 DXC65617:DXC65618 EGY65617:EGY65618 EQU65617:EQU65618 FAQ65617:FAQ65618 FKM65617:FKM65618 FUI65617:FUI65618 GEE65617:GEE65618 GOA65617:GOA65618 GXW65617:GXW65618 HHS65617:HHS65618 HRO65617:HRO65618 IBK65617:IBK65618 ILG65617:ILG65618 IVC65617:IVC65618 JEY65617:JEY65618 JOU65617:JOU65618 JYQ65617:JYQ65618 KIM65617:KIM65618 KSI65617:KSI65618 LCE65617:LCE65618 LMA65617:LMA65618 LVW65617:LVW65618 MFS65617:MFS65618 MPO65617:MPO65618 MZK65617:MZK65618 NJG65617:NJG65618 NTC65617:NTC65618 OCY65617:OCY65618 OMU65617:OMU65618 OWQ65617:OWQ65618 PGM65617:PGM65618 PQI65617:PQI65618 QAE65617:QAE65618 QKA65617:QKA65618 QTW65617:QTW65618 RDS65617:RDS65618 RNO65617:RNO65618 RXK65617:RXK65618 SHG65617:SHG65618 SRC65617:SRC65618 TAY65617:TAY65618 TKU65617:TKU65618 TUQ65617:TUQ65618 UEM65617:UEM65618 UOI65617:UOI65618 UYE65617:UYE65618 VIA65617:VIA65618 VRW65617:VRW65618 WBS65617:WBS65618 WLO65617:WLO65618 WVK65617:WVK65618 C131153:C131154 IY131153:IY131154 SU131153:SU131154 ACQ131153:ACQ131154 AMM131153:AMM131154 AWI131153:AWI131154 BGE131153:BGE131154 BQA131153:BQA131154 BZW131153:BZW131154 CJS131153:CJS131154 CTO131153:CTO131154 DDK131153:DDK131154 DNG131153:DNG131154 DXC131153:DXC131154 EGY131153:EGY131154 EQU131153:EQU131154 FAQ131153:FAQ131154 FKM131153:FKM131154 FUI131153:FUI131154 GEE131153:GEE131154 GOA131153:GOA131154 GXW131153:GXW131154 HHS131153:HHS131154 HRO131153:HRO131154 IBK131153:IBK131154 ILG131153:ILG131154 IVC131153:IVC131154 JEY131153:JEY131154 JOU131153:JOU131154 JYQ131153:JYQ131154 KIM131153:KIM131154 KSI131153:KSI131154 LCE131153:LCE131154 LMA131153:LMA131154 LVW131153:LVW131154 MFS131153:MFS131154 MPO131153:MPO131154 MZK131153:MZK131154 NJG131153:NJG131154 NTC131153:NTC131154 OCY131153:OCY131154 OMU131153:OMU131154 OWQ131153:OWQ131154 PGM131153:PGM131154 PQI131153:PQI131154 QAE131153:QAE131154 QKA131153:QKA131154 QTW131153:QTW131154 RDS131153:RDS131154 RNO131153:RNO131154 RXK131153:RXK131154 SHG131153:SHG131154 SRC131153:SRC131154 TAY131153:TAY131154 TKU131153:TKU131154 TUQ131153:TUQ131154 UEM131153:UEM131154 UOI131153:UOI131154 UYE131153:UYE131154 VIA131153:VIA131154 VRW131153:VRW131154 WBS131153:WBS131154 WLO131153:WLO131154 WVK131153:WVK131154 C196689:C196690 IY196689:IY196690 SU196689:SU196690 ACQ196689:ACQ196690 AMM196689:AMM196690 AWI196689:AWI196690 BGE196689:BGE196690 BQA196689:BQA196690 BZW196689:BZW196690 CJS196689:CJS196690 CTO196689:CTO196690 DDK196689:DDK196690 DNG196689:DNG196690 DXC196689:DXC196690 EGY196689:EGY196690 EQU196689:EQU196690 FAQ196689:FAQ196690 FKM196689:FKM196690 FUI196689:FUI196690 GEE196689:GEE196690 GOA196689:GOA196690 GXW196689:GXW196690 HHS196689:HHS196690 HRO196689:HRO196690 IBK196689:IBK196690 ILG196689:ILG196690 IVC196689:IVC196690 JEY196689:JEY196690 JOU196689:JOU196690 JYQ196689:JYQ196690 KIM196689:KIM196690 KSI196689:KSI196690 LCE196689:LCE196690 LMA196689:LMA196690 LVW196689:LVW196690 MFS196689:MFS196690 MPO196689:MPO196690 MZK196689:MZK196690 NJG196689:NJG196690 NTC196689:NTC196690 OCY196689:OCY196690 OMU196689:OMU196690 OWQ196689:OWQ196690 PGM196689:PGM196690 PQI196689:PQI196690 QAE196689:QAE196690 QKA196689:QKA196690 QTW196689:QTW196690 RDS196689:RDS196690 RNO196689:RNO196690 RXK196689:RXK196690 SHG196689:SHG196690 SRC196689:SRC196690 TAY196689:TAY196690 TKU196689:TKU196690 TUQ196689:TUQ196690 UEM196689:UEM196690 UOI196689:UOI196690 UYE196689:UYE196690 VIA196689:VIA196690 VRW196689:VRW196690 WBS196689:WBS196690 WLO196689:WLO196690 WVK196689:WVK196690 C262225:C262226 IY262225:IY262226 SU262225:SU262226 ACQ262225:ACQ262226 AMM262225:AMM262226 AWI262225:AWI262226 BGE262225:BGE262226 BQA262225:BQA262226 BZW262225:BZW262226 CJS262225:CJS262226 CTO262225:CTO262226 DDK262225:DDK262226 DNG262225:DNG262226 DXC262225:DXC262226 EGY262225:EGY262226 EQU262225:EQU262226 FAQ262225:FAQ262226 FKM262225:FKM262226 FUI262225:FUI262226 GEE262225:GEE262226 GOA262225:GOA262226 GXW262225:GXW262226 HHS262225:HHS262226 HRO262225:HRO262226 IBK262225:IBK262226 ILG262225:ILG262226 IVC262225:IVC262226 JEY262225:JEY262226 JOU262225:JOU262226 JYQ262225:JYQ262226 KIM262225:KIM262226 KSI262225:KSI262226 LCE262225:LCE262226 LMA262225:LMA262226 LVW262225:LVW262226 MFS262225:MFS262226 MPO262225:MPO262226 MZK262225:MZK262226 NJG262225:NJG262226 NTC262225:NTC262226 OCY262225:OCY262226 OMU262225:OMU262226 OWQ262225:OWQ262226 PGM262225:PGM262226 PQI262225:PQI262226 QAE262225:QAE262226 QKA262225:QKA262226 QTW262225:QTW262226 RDS262225:RDS262226 RNO262225:RNO262226 RXK262225:RXK262226 SHG262225:SHG262226 SRC262225:SRC262226 TAY262225:TAY262226 TKU262225:TKU262226 TUQ262225:TUQ262226 UEM262225:UEM262226 UOI262225:UOI262226 UYE262225:UYE262226 VIA262225:VIA262226 VRW262225:VRW262226 WBS262225:WBS262226 WLO262225:WLO262226 WVK262225:WVK262226 C327761:C327762 IY327761:IY327762 SU327761:SU327762 ACQ327761:ACQ327762 AMM327761:AMM327762 AWI327761:AWI327762 BGE327761:BGE327762 BQA327761:BQA327762 BZW327761:BZW327762 CJS327761:CJS327762 CTO327761:CTO327762 DDK327761:DDK327762 DNG327761:DNG327762 DXC327761:DXC327762 EGY327761:EGY327762 EQU327761:EQU327762 FAQ327761:FAQ327762 FKM327761:FKM327762 FUI327761:FUI327762 GEE327761:GEE327762 GOA327761:GOA327762 GXW327761:GXW327762 HHS327761:HHS327762 HRO327761:HRO327762 IBK327761:IBK327762 ILG327761:ILG327762 IVC327761:IVC327762 JEY327761:JEY327762 JOU327761:JOU327762 JYQ327761:JYQ327762 KIM327761:KIM327762 KSI327761:KSI327762 LCE327761:LCE327762 LMA327761:LMA327762 LVW327761:LVW327762 MFS327761:MFS327762 MPO327761:MPO327762 MZK327761:MZK327762 NJG327761:NJG327762 NTC327761:NTC327762 OCY327761:OCY327762 OMU327761:OMU327762 OWQ327761:OWQ327762 PGM327761:PGM327762 PQI327761:PQI327762 QAE327761:QAE327762 QKA327761:QKA327762 QTW327761:QTW327762 RDS327761:RDS327762 RNO327761:RNO327762 RXK327761:RXK327762 SHG327761:SHG327762 SRC327761:SRC327762 TAY327761:TAY327762 TKU327761:TKU327762 TUQ327761:TUQ327762 UEM327761:UEM327762 UOI327761:UOI327762 UYE327761:UYE327762 VIA327761:VIA327762 VRW327761:VRW327762 WBS327761:WBS327762 WLO327761:WLO327762 WVK327761:WVK327762 C393297:C393298 IY393297:IY393298 SU393297:SU393298 ACQ393297:ACQ393298 AMM393297:AMM393298 AWI393297:AWI393298 BGE393297:BGE393298 BQA393297:BQA393298 BZW393297:BZW393298 CJS393297:CJS393298 CTO393297:CTO393298 DDK393297:DDK393298 DNG393297:DNG393298 DXC393297:DXC393298 EGY393297:EGY393298 EQU393297:EQU393298 FAQ393297:FAQ393298 FKM393297:FKM393298 FUI393297:FUI393298 GEE393297:GEE393298 GOA393297:GOA393298 GXW393297:GXW393298 HHS393297:HHS393298 HRO393297:HRO393298 IBK393297:IBK393298 ILG393297:ILG393298 IVC393297:IVC393298 JEY393297:JEY393298 JOU393297:JOU393298 JYQ393297:JYQ393298 KIM393297:KIM393298 KSI393297:KSI393298 LCE393297:LCE393298 LMA393297:LMA393298 LVW393297:LVW393298 MFS393297:MFS393298 MPO393297:MPO393298 MZK393297:MZK393298 NJG393297:NJG393298 NTC393297:NTC393298 OCY393297:OCY393298 OMU393297:OMU393298 OWQ393297:OWQ393298 PGM393297:PGM393298 PQI393297:PQI393298 QAE393297:QAE393298 QKA393297:QKA393298 QTW393297:QTW393298 RDS393297:RDS393298 RNO393297:RNO393298 RXK393297:RXK393298 SHG393297:SHG393298 SRC393297:SRC393298 TAY393297:TAY393298 TKU393297:TKU393298 TUQ393297:TUQ393298 UEM393297:UEM393298 UOI393297:UOI393298 UYE393297:UYE393298 VIA393297:VIA393298 VRW393297:VRW393298 WBS393297:WBS393298 WLO393297:WLO393298 WVK393297:WVK393298 C458833:C458834 IY458833:IY458834 SU458833:SU458834 ACQ458833:ACQ458834 AMM458833:AMM458834 AWI458833:AWI458834 BGE458833:BGE458834 BQA458833:BQA458834 BZW458833:BZW458834 CJS458833:CJS458834 CTO458833:CTO458834 DDK458833:DDK458834 DNG458833:DNG458834 DXC458833:DXC458834 EGY458833:EGY458834 EQU458833:EQU458834 FAQ458833:FAQ458834 FKM458833:FKM458834 FUI458833:FUI458834 GEE458833:GEE458834 GOA458833:GOA458834 GXW458833:GXW458834 HHS458833:HHS458834 HRO458833:HRO458834 IBK458833:IBK458834 ILG458833:ILG458834 IVC458833:IVC458834 JEY458833:JEY458834 JOU458833:JOU458834 JYQ458833:JYQ458834 KIM458833:KIM458834 KSI458833:KSI458834 LCE458833:LCE458834 LMA458833:LMA458834 LVW458833:LVW458834 MFS458833:MFS458834 MPO458833:MPO458834 MZK458833:MZK458834 NJG458833:NJG458834 NTC458833:NTC458834 OCY458833:OCY458834 OMU458833:OMU458834 OWQ458833:OWQ458834 PGM458833:PGM458834 PQI458833:PQI458834 QAE458833:QAE458834 QKA458833:QKA458834 QTW458833:QTW458834 RDS458833:RDS458834 RNO458833:RNO458834 RXK458833:RXK458834 SHG458833:SHG458834 SRC458833:SRC458834 TAY458833:TAY458834 TKU458833:TKU458834 TUQ458833:TUQ458834 UEM458833:UEM458834 UOI458833:UOI458834 UYE458833:UYE458834 VIA458833:VIA458834 VRW458833:VRW458834 WBS458833:WBS458834 WLO458833:WLO458834 WVK458833:WVK458834 C524369:C524370 IY524369:IY524370 SU524369:SU524370 ACQ524369:ACQ524370 AMM524369:AMM524370 AWI524369:AWI524370 BGE524369:BGE524370 BQA524369:BQA524370 BZW524369:BZW524370 CJS524369:CJS524370 CTO524369:CTO524370 DDK524369:DDK524370 DNG524369:DNG524370 DXC524369:DXC524370 EGY524369:EGY524370 EQU524369:EQU524370 FAQ524369:FAQ524370 FKM524369:FKM524370 FUI524369:FUI524370 GEE524369:GEE524370 GOA524369:GOA524370 GXW524369:GXW524370 HHS524369:HHS524370 HRO524369:HRO524370 IBK524369:IBK524370 ILG524369:ILG524370 IVC524369:IVC524370 JEY524369:JEY524370 JOU524369:JOU524370 JYQ524369:JYQ524370 KIM524369:KIM524370 KSI524369:KSI524370 LCE524369:LCE524370 LMA524369:LMA524370 LVW524369:LVW524370 MFS524369:MFS524370 MPO524369:MPO524370 MZK524369:MZK524370 NJG524369:NJG524370 NTC524369:NTC524370 OCY524369:OCY524370 OMU524369:OMU524370 OWQ524369:OWQ524370 PGM524369:PGM524370 PQI524369:PQI524370 QAE524369:QAE524370 QKA524369:QKA524370 QTW524369:QTW524370 RDS524369:RDS524370 RNO524369:RNO524370 RXK524369:RXK524370 SHG524369:SHG524370 SRC524369:SRC524370 TAY524369:TAY524370 TKU524369:TKU524370 TUQ524369:TUQ524370 UEM524369:UEM524370 UOI524369:UOI524370 UYE524369:UYE524370 VIA524369:VIA524370 VRW524369:VRW524370 WBS524369:WBS524370 WLO524369:WLO524370 WVK524369:WVK524370 C589905:C589906 IY589905:IY589906 SU589905:SU589906 ACQ589905:ACQ589906 AMM589905:AMM589906 AWI589905:AWI589906 BGE589905:BGE589906 BQA589905:BQA589906 BZW589905:BZW589906 CJS589905:CJS589906 CTO589905:CTO589906 DDK589905:DDK589906 DNG589905:DNG589906 DXC589905:DXC589906 EGY589905:EGY589906 EQU589905:EQU589906 FAQ589905:FAQ589906 FKM589905:FKM589906 FUI589905:FUI589906 GEE589905:GEE589906 GOA589905:GOA589906 GXW589905:GXW589906 HHS589905:HHS589906 HRO589905:HRO589906 IBK589905:IBK589906 ILG589905:ILG589906 IVC589905:IVC589906 JEY589905:JEY589906 JOU589905:JOU589906 JYQ589905:JYQ589906 KIM589905:KIM589906 KSI589905:KSI589906 LCE589905:LCE589906 LMA589905:LMA589906 LVW589905:LVW589906 MFS589905:MFS589906 MPO589905:MPO589906 MZK589905:MZK589906 NJG589905:NJG589906 NTC589905:NTC589906 OCY589905:OCY589906 OMU589905:OMU589906 OWQ589905:OWQ589906 PGM589905:PGM589906 PQI589905:PQI589906 QAE589905:QAE589906 QKA589905:QKA589906 QTW589905:QTW589906 RDS589905:RDS589906 RNO589905:RNO589906 RXK589905:RXK589906 SHG589905:SHG589906 SRC589905:SRC589906 TAY589905:TAY589906 TKU589905:TKU589906 TUQ589905:TUQ589906 UEM589905:UEM589906 UOI589905:UOI589906 UYE589905:UYE589906 VIA589905:VIA589906 VRW589905:VRW589906 WBS589905:WBS589906 WLO589905:WLO589906 WVK589905:WVK589906 C655441:C655442 IY655441:IY655442 SU655441:SU655442 ACQ655441:ACQ655442 AMM655441:AMM655442 AWI655441:AWI655442 BGE655441:BGE655442 BQA655441:BQA655442 BZW655441:BZW655442 CJS655441:CJS655442 CTO655441:CTO655442 DDK655441:DDK655442 DNG655441:DNG655442 DXC655441:DXC655442 EGY655441:EGY655442 EQU655441:EQU655442 FAQ655441:FAQ655442 FKM655441:FKM655442 FUI655441:FUI655442 GEE655441:GEE655442 GOA655441:GOA655442 GXW655441:GXW655442 HHS655441:HHS655442 HRO655441:HRO655442 IBK655441:IBK655442 ILG655441:ILG655442 IVC655441:IVC655442 JEY655441:JEY655442 JOU655441:JOU655442 JYQ655441:JYQ655442 KIM655441:KIM655442 KSI655441:KSI655442 LCE655441:LCE655442 LMA655441:LMA655442 LVW655441:LVW655442 MFS655441:MFS655442 MPO655441:MPO655442 MZK655441:MZK655442 NJG655441:NJG655442 NTC655441:NTC655442 OCY655441:OCY655442 OMU655441:OMU655442 OWQ655441:OWQ655442 PGM655441:PGM655442 PQI655441:PQI655442 QAE655441:QAE655442 QKA655441:QKA655442 QTW655441:QTW655442 RDS655441:RDS655442 RNO655441:RNO655442 RXK655441:RXK655442 SHG655441:SHG655442 SRC655441:SRC655442 TAY655441:TAY655442 TKU655441:TKU655442 TUQ655441:TUQ655442 UEM655441:UEM655442 UOI655441:UOI655442 UYE655441:UYE655442 VIA655441:VIA655442 VRW655441:VRW655442 WBS655441:WBS655442 WLO655441:WLO655442 WVK655441:WVK655442 C720977:C720978 IY720977:IY720978 SU720977:SU720978 ACQ720977:ACQ720978 AMM720977:AMM720978 AWI720977:AWI720978 BGE720977:BGE720978 BQA720977:BQA720978 BZW720977:BZW720978 CJS720977:CJS720978 CTO720977:CTO720978 DDK720977:DDK720978 DNG720977:DNG720978 DXC720977:DXC720978 EGY720977:EGY720978 EQU720977:EQU720978 FAQ720977:FAQ720978 FKM720977:FKM720978 FUI720977:FUI720978 GEE720977:GEE720978 GOA720977:GOA720978 GXW720977:GXW720978 HHS720977:HHS720978 HRO720977:HRO720978 IBK720977:IBK720978 ILG720977:ILG720978 IVC720977:IVC720978 JEY720977:JEY720978 JOU720977:JOU720978 JYQ720977:JYQ720978 KIM720977:KIM720978 KSI720977:KSI720978 LCE720977:LCE720978 LMA720977:LMA720978 LVW720977:LVW720978 MFS720977:MFS720978 MPO720977:MPO720978 MZK720977:MZK720978 NJG720977:NJG720978 NTC720977:NTC720978 OCY720977:OCY720978 OMU720977:OMU720978 OWQ720977:OWQ720978 PGM720977:PGM720978 PQI720977:PQI720978 QAE720977:QAE720978 QKA720977:QKA720978 QTW720977:QTW720978 RDS720977:RDS720978 RNO720977:RNO720978 RXK720977:RXK720978 SHG720977:SHG720978 SRC720977:SRC720978 TAY720977:TAY720978 TKU720977:TKU720978 TUQ720977:TUQ720978 UEM720977:UEM720978 UOI720977:UOI720978 UYE720977:UYE720978 VIA720977:VIA720978 VRW720977:VRW720978 WBS720977:WBS720978 WLO720977:WLO720978 WVK720977:WVK720978 C786513:C786514 IY786513:IY786514 SU786513:SU786514 ACQ786513:ACQ786514 AMM786513:AMM786514 AWI786513:AWI786514 BGE786513:BGE786514 BQA786513:BQA786514 BZW786513:BZW786514 CJS786513:CJS786514 CTO786513:CTO786514 DDK786513:DDK786514 DNG786513:DNG786514 DXC786513:DXC786514 EGY786513:EGY786514 EQU786513:EQU786514 FAQ786513:FAQ786514 FKM786513:FKM786514 FUI786513:FUI786514 GEE786513:GEE786514 GOA786513:GOA786514 GXW786513:GXW786514 HHS786513:HHS786514 HRO786513:HRO786514 IBK786513:IBK786514 ILG786513:ILG786514 IVC786513:IVC786514 JEY786513:JEY786514 JOU786513:JOU786514 JYQ786513:JYQ786514 KIM786513:KIM786514 KSI786513:KSI786514 LCE786513:LCE786514 LMA786513:LMA786514 LVW786513:LVW786514 MFS786513:MFS786514 MPO786513:MPO786514 MZK786513:MZK786514 NJG786513:NJG786514 NTC786513:NTC786514 OCY786513:OCY786514 OMU786513:OMU786514 OWQ786513:OWQ786514 PGM786513:PGM786514 PQI786513:PQI786514 QAE786513:QAE786514 QKA786513:QKA786514 QTW786513:QTW786514 RDS786513:RDS786514 RNO786513:RNO786514 RXK786513:RXK786514 SHG786513:SHG786514 SRC786513:SRC786514 TAY786513:TAY786514 TKU786513:TKU786514 TUQ786513:TUQ786514 UEM786513:UEM786514 UOI786513:UOI786514 UYE786513:UYE786514 VIA786513:VIA786514 VRW786513:VRW786514 WBS786513:WBS786514 WLO786513:WLO786514 WVK786513:WVK786514 C852049:C852050 IY852049:IY852050 SU852049:SU852050 ACQ852049:ACQ852050 AMM852049:AMM852050 AWI852049:AWI852050 BGE852049:BGE852050 BQA852049:BQA852050 BZW852049:BZW852050 CJS852049:CJS852050 CTO852049:CTO852050 DDK852049:DDK852050 DNG852049:DNG852050 DXC852049:DXC852050 EGY852049:EGY852050 EQU852049:EQU852050 FAQ852049:FAQ852050 FKM852049:FKM852050 FUI852049:FUI852050 GEE852049:GEE852050 GOA852049:GOA852050 GXW852049:GXW852050 HHS852049:HHS852050 HRO852049:HRO852050 IBK852049:IBK852050 ILG852049:ILG852050 IVC852049:IVC852050 JEY852049:JEY852050 JOU852049:JOU852050 JYQ852049:JYQ852050 KIM852049:KIM852050 KSI852049:KSI852050 LCE852049:LCE852050 LMA852049:LMA852050 LVW852049:LVW852050 MFS852049:MFS852050 MPO852049:MPO852050 MZK852049:MZK852050 NJG852049:NJG852050 NTC852049:NTC852050 OCY852049:OCY852050 OMU852049:OMU852050 OWQ852049:OWQ852050 PGM852049:PGM852050 PQI852049:PQI852050 QAE852049:QAE852050 QKA852049:QKA852050 QTW852049:QTW852050 RDS852049:RDS852050 RNO852049:RNO852050 RXK852049:RXK852050 SHG852049:SHG852050 SRC852049:SRC852050 TAY852049:TAY852050 TKU852049:TKU852050 TUQ852049:TUQ852050 UEM852049:UEM852050 UOI852049:UOI852050 UYE852049:UYE852050 VIA852049:VIA852050 VRW852049:VRW852050 WBS852049:WBS852050 WLO852049:WLO852050 WVK852049:WVK852050 C917585:C917586 IY917585:IY917586 SU917585:SU917586 ACQ917585:ACQ917586 AMM917585:AMM917586 AWI917585:AWI917586 BGE917585:BGE917586 BQA917585:BQA917586 BZW917585:BZW917586 CJS917585:CJS917586 CTO917585:CTO917586 DDK917585:DDK917586 DNG917585:DNG917586 DXC917585:DXC917586 EGY917585:EGY917586 EQU917585:EQU917586 FAQ917585:FAQ917586 FKM917585:FKM917586 FUI917585:FUI917586 GEE917585:GEE917586 GOA917585:GOA917586 GXW917585:GXW917586 HHS917585:HHS917586 HRO917585:HRO917586 IBK917585:IBK917586 ILG917585:ILG917586 IVC917585:IVC917586 JEY917585:JEY917586 JOU917585:JOU917586 JYQ917585:JYQ917586 KIM917585:KIM917586 KSI917585:KSI917586 LCE917585:LCE917586 LMA917585:LMA917586 LVW917585:LVW917586 MFS917585:MFS917586 MPO917585:MPO917586 MZK917585:MZK917586 NJG917585:NJG917586 NTC917585:NTC917586 OCY917585:OCY917586 OMU917585:OMU917586 OWQ917585:OWQ917586 PGM917585:PGM917586 PQI917585:PQI917586 QAE917585:QAE917586 QKA917585:QKA917586 QTW917585:QTW917586 RDS917585:RDS917586 RNO917585:RNO917586 RXK917585:RXK917586 SHG917585:SHG917586 SRC917585:SRC917586 TAY917585:TAY917586 TKU917585:TKU917586 TUQ917585:TUQ917586 UEM917585:UEM917586 UOI917585:UOI917586 UYE917585:UYE917586 VIA917585:VIA917586 VRW917585:VRW917586 WBS917585:WBS917586 WLO917585:WLO917586 WVK917585:WVK917586 C983121:C983122 IY983121:IY983122 SU983121:SU983122 ACQ983121:ACQ983122 AMM983121:AMM983122 AWI983121:AWI983122 BGE983121:BGE983122 BQA983121:BQA983122 BZW983121:BZW983122 CJS983121:CJS983122 CTO983121:CTO983122 DDK983121:DDK983122 DNG983121:DNG983122 DXC983121:DXC983122 EGY983121:EGY983122 EQU983121:EQU983122 FAQ983121:FAQ983122 FKM983121:FKM983122 FUI983121:FUI983122 GEE983121:GEE983122 GOA983121:GOA983122 GXW983121:GXW983122 HHS983121:HHS983122 HRO983121:HRO983122 IBK983121:IBK983122 ILG983121:ILG983122 IVC983121:IVC983122 JEY983121:JEY983122 JOU983121:JOU983122 JYQ983121:JYQ983122 KIM983121:KIM983122 KSI983121:KSI983122 LCE983121:LCE983122 LMA983121:LMA983122 LVW983121:LVW983122 MFS983121:MFS983122 MPO983121:MPO983122 MZK983121:MZK983122 NJG983121:NJG983122 NTC983121:NTC983122 OCY983121:OCY983122 OMU983121:OMU983122 OWQ983121:OWQ983122 PGM983121:PGM983122 PQI983121:PQI983122 QAE983121:QAE983122 QKA983121:QKA983122 QTW983121:QTW983122 RDS983121:RDS983122 RNO983121:RNO983122 RXK983121:RXK983122 SHG983121:SHG983122 SRC983121:SRC983122 TAY983121:TAY983122 TKU983121:TKU983122 TUQ983121:TUQ983122 UEM983121:UEM983122 UOI983121:UOI983122 UYE983121:UYE983122 VIA983121:VIA983122 VRW983121:VRW983122 WBS983121:WBS983122 WLO983121:WLO983122 WVK983121:WVK983122 G9:G31 JC9:JC31 SY9:SY31 ACU9:ACU31 AMQ9:AMQ31 AWM9:AWM31 BGI9:BGI31 BQE9:BQE31 CAA9:CAA31 CJW9:CJW31 CTS9:CTS31 DDO9:DDO31 DNK9:DNK31 DXG9:DXG31 EHC9:EHC31 EQY9:EQY31 FAU9:FAU31 FKQ9:FKQ31 FUM9:FUM31 GEI9:GEI31 GOE9:GOE31 GYA9:GYA31 HHW9:HHW31 HRS9:HRS31 IBO9:IBO31 ILK9:ILK31 IVG9:IVG31 JFC9:JFC31 JOY9:JOY31 JYU9:JYU31 KIQ9:KIQ31 KSM9:KSM31 LCI9:LCI31 LME9:LME31 LWA9:LWA31 MFW9:MFW31 MPS9:MPS31 MZO9:MZO31 NJK9:NJK31 NTG9:NTG31 ODC9:ODC31 OMY9:OMY31 OWU9:OWU31 PGQ9:PGQ31 PQM9:PQM31 QAI9:QAI31 QKE9:QKE31 QUA9:QUA31 RDW9:RDW31 RNS9:RNS31 RXO9:RXO31 SHK9:SHK31 SRG9:SRG31 TBC9:TBC31 TKY9:TKY31 TUU9:TUU31 UEQ9:UEQ31 UOM9:UOM31 UYI9:UYI31 VIE9:VIE31 VSA9:VSA31 WBW9:WBW31 WLS9:WLS31 WVO9:WVO31 G65545:G65567 JC65545:JC65567 SY65545:SY65567 ACU65545:ACU65567 AMQ65545:AMQ65567 AWM65545:AWM65567 BGI65545:BGI65567 BQE65545:BQE65567 CAA65545:CAA65567 CJW65545:CJW65567 CTS65545:CTS65567 DDO65545:DDO65567 DNK65545:DNK65567 DXG65545:DXG65567 EHC65545:EHC65567 EQY65545:EQY65567 FAU65545:FAU65567 FKQ65545:FKQ65567 FUM65545:FUM65567 GEI65545:GEI65567 GOE65545:GOE65567 GYA65545:GYA65567 HHW65545:HHW65567 HRS65545:HRS65567 IBO65545:IBO65567 ILK65545:ILK65567 IVG65545:IVG65567 JFC65545:JFC65567 JOY65545:JOY65567 JYU65545:JYU65567 KIQ65545:KIQ65567 KSM65545:KSM65567 LCI65545:LCI65567 LME65545:LME65567 LWA65545:LWA65567 MFW65545:MFW65567 MPS65545:MPS65567 MZO65545:MZO65567 NJK65545:NJK65567 NTG65545:NTG65567 ODC65545:ODC65567 OMY65545:OMY65567 OWU65545:OWU65567 PGQ65545:PGQ65567 PQM65545:PQM65567 QAI65545:QAI65567 QKE65545:QKE65567 QUA65545:QUA65567 RDW65545:RDW65567 RNS65545:RNS65567 RXO65545:RXO65567 SHK65545:SHK65567 SRG65545:SRG65567 TBC65545:TBC65567 TKY65545:TKY65567 TUU65545:TUU65567 UEQ65545:UEQ65567 UOM65545:UOM65567 UYI65545:UYI65567 VIE65545:VIE65567 VSA65545:VSA65567 WBW65545:WBW65567 WLS65545:WLS65567 WVO65545:WVO65567 G131081:G131103 JC131081:JC131103 SY131081:SY131103 ACU131081:ACU131103 AMQ131081:AMQ131103 AWM131081:AWM131103 BGI131081:BGI131103 BQE131081:BQE131103 CAA131081:CAA131103 CJW131081:CJW131103 CTS131081:CTS131103 DDO131081:DDO131103 DNK131081:DNK131103 DXG131081:DXG131103 EHC131081:EHC131103 EQY131081:EQY131103 FAU131081:FAU131103 FKQ131081:FKQ131103 FUM131081:FUM131103 GEI131081:GEI131103 GOE131081:GOE131103 GYA131081:GYA131103 HHW131081:HHW131103 HRS131081:HRS131103 IBO131081:IBO131103 ILK131081:ILK131103 IVG131081:IVG131103 JFC131081:JFC131103 JOY131081:JOY131103 JYU131081:JYU131103 KIQ131081:KIQ131103 KSM131081:KSM131103 LCI131081:LCI131103 LME131081:LME131103 LWA131081:LWA131103 MFW131081:MFW131103 MPS131081:MPS131103 MZO131081:MZO131103 NJK131081:NJK131103 NTG131081:NTG131103 ODC131081:ODC131103 OMY131081:OMY131103 OWU131081:OWU131103 PGQ131081:PGQ131103 PQM131081:PQM131103 QAI131081:QAI131103 QKE131081:QKE131103 QUA131081:QUA131103 RDW131081:RDW131103 RNS131081:RNS131103 RXO131081:RXO131103 SHK131081:SHK131103 SRG131081:SRG131103 TBC131081:TBC131103 TKY131081:TKY131103 TUU131081:TUU131103 UEQ131081:UEQ131103 UOM131081:UOM131103 UYI131081:UYI131103 VIE131081:VIE131103 VSA131081:VSA131103 WBW131081:WBW131103 WLS131081:WLS131103 WVO131081:WVO131103 G196617:G196639 JC196617:JC196639 SY196617:SY196639 ACU196617:ACU196639 AMQ196617:AMQ196639 AWM196617:AWM196639 BGI196617:BGI196639 BQE196617:BQE196639 CAA196617:CAA196639 CJW196617:CJW196639 CTS196617:CTS196639 DDO196617:DDO196639 DNK196617:DNK196639 DXG196617:DXG196639 EHC196617:EHC196639 EQY196617:EQY196639 FAU196617:FAU196639 FKQ196617:FKQ196639 FUM196617:FUM196639 GEI196617:GEI196639 GOE196617:GOE196639 GYA196617:GYA196639 HHW196617:HHW196639 HRS196617:HRS196639 IBO196617:IBO196639 ILK196617:ILK196639 IVG196617:IVG196639 JFC196617:JFC196639 JOY196617:JOY196639 JYU196617:JYU196639 KIQ196617:KIQ196639 KSM196617:KSM196639 LCI196617:LCI196639 LME196617:LME196639 LWA196617:LWA196639 MFW196617:MFW196639 MPS196617:MPS196639 MZO196617:MZO196639 NJK196617:NJK196639 NTG196617:NTG196639 ODC196617:ODC196639 OMY196617:OMY196639 OWU196617:OWU196639 PGQ196617:PGQ196639 PQM196617:PQM196639 QAI196617:QAI196639 QKE196617:QKE196639 QUA196617:QUA196639 RDW196617:RDW196639 RNS196617:RNS196639 RXO196617:RXO196639 SHK196617:SHK196639 SRG196617:SRG196639 TBC196617:TBC196639 TKY196617:TKY196639 TUU196617:TUU196639 UEQ196617:UEQ196639 UOM196617:UOM196639 UYI196617:UYI196639 VIE196617:VIE196639 VSA196617:VSA196639 WBW196617:WBW196639 WLS196617:WLS196639 WVO196617:WVO196639 G262153:G262175 JC262153:JC262175 SY262153:SY262175 ACU262153:ACU262175 AMQ262153:AMQ262175 AWM262153:AWM262175 BGI262153:BGI262175 BQE262153:BQE262175 CAA262153:CAA262175 CJW262153:CJW262175 CTS262153:CTS262175 DDO262153:DDO262175 DNK262153:DNK262175 DXG262153:DXG262175 EHC262153:EHC262175 EQY262153:EQY262175 FAU262153:FAU262175 FKQ262153:FKQ262175 FUM262153:FUM262175 GEI262153:GEI262175 GOE262153:GOE262175 GYA262153:GYA262175 HHW262153:HHW262175 HRS262153:HRS262175 IBO262153:IBO262175 ILK262153:ILK262175 IVG262153:IVG262175 JFC262153:JFC262175 JOY262153:JOY262175 JYU262153:JYU262175 KIQ262153:KIQ262175 KSM262153:KSM262175 LCI262153:LCI262175 LME262153:LME262175 LWA262153:LWA262175 MFW262153:MFW262175 MPS262153:MPS262175 MZO262153:MZO262175 NJK262153:NJK262175 NTG262153:NTG262175 ODC262153:ODC262175 OMY262153:OMY262175 OWU262153:OWU262175 PGQ262153:PGQ262175 PQM262153:PQM262175 QAI262153:QAI262175 QKE262153:QKE262175 QUA262153:QUA262175 RDW262153:RDW262175 RNS262153:RNS262175 RXO262153:RXO262175 SHK262153:SHK262175 SRG262153:SRG262175 TBC262153:TBC262175 TKY262153:TKY262175 TUU262153:TUU262175 UEQ262153:UEQ262175 UOM262153:UOM262175 UYI262153:UYI262175 VIE262153:VIE262175 VSA262153:VSA262175 WBW262153:WBW262175 WLS262153:WLS262175 WVO262153:WVO262175 G327689:G327711 JC327689:JC327711 SY327689:SY327711 ACU327689:ACU327711 AMQ327689:AMQ327711 AWM327689:AWM327711 BGI327689:BGI327711 BQE327689:BQE327711 CAA327689:CAA327711 CJW327689:CJW327711 CTS327689:CTS327711 DDO327689:DDO327711 DNK327689:DNK327711 DXG327689:DXG327711 EHC327689:EHC327711 EQY327689:EQY327711 FAU327689:FAU327711 FKQ327689:FKQ327711 FUM327689:FUM327711 GEI327689:GEI327711 GOE327689:GOE327711 GYA327689:GYA327711 HHW327689:HHW327711 HRS327689:HRS327711 IBO327689:IBO327711 ILK327689:ILK327711 IVG327689:IVG327711 JFC327689:JFC327711 JOY327689:JOY327711 JYU327689:JYU327711 KIQ327689:KIQ327711 KSM327689:KSM327711 LCI327689:LCI327711 LME327689:LME327711 LWA327689:LWA327711 MFW327689:MFW327711 MPS327689:MPS327711 MZO327689:MZO327711 NJK327689:NJK327711 NTG327689:NTG327711 ODC327689:ODC327711 OMY327689:OMY327711 OWU327689:OWU327711 PGQ327689:PGQ327711 PQM327689:PQM327711 QAI327689:QAI327711 QKE327689:QKE327711 QUA327689:QUA327711 RDW327689:RDW327711 RNS327689:RNS327711 RXO327689:RXO327711 SHK327689:SHK327711 SRG327689:SRG327711 TBC327689:TBC327711 TKY327689:TKY327711 TUU327689:TUU327711 UEQ327689:UEQ327711 UOM327689:UOM327711 UYI327689:UYI327711 VIE327689:VIE327711 VSA327689:VSA327711 WBW327689:WBW327711 WLS327689:WLS327711 WVO327689:WVO327711 G393225:G393247 JC393225:JC393247 SY393225:SY393247 ACU393225:ACU393247 AMQ393225:AMQ393247 AWM393225:AWM393247 BGI393225:BGI393247 BQE393225:BQE393247 CAA393225:CAA393247 CJW393225:CJW393247 CTS393225:CTS393247 DDO393225:DDO393247 DNK393225:DNK393247 DXG393225:DXG393247 EHC393225:EHC393247 EQY393225:EQY393247 FAU393225:FAU393247 FKQ393225:FKQ393247 FUM393225:FUM393247 GEI393225:GEI393247 GOE393225:GOE393247 GYA393225:GYA393247 HHW393225:HHW393247 HRS393225:HRS393247 IBO393225:IBO393247 ILK393225:ILK393247 IVG393225:IVG393247 JFC393225:JFC393247 JOY393225:JOY393247 JYU393225:JYU393247 KIQ393225:KIQ393247 KSM393225:KSM393247 LCI393225:LCI393247 LME393225:LME393247 LWA393225:LWA393247 MFW393225:MFW393247 MPS393225:MPS393247 MZO393225:MZO393247 NJK393225:NJK393247 NTG393225:NTG393247 ODC393225:ODC393247 OMY393225:OMY393247 OWU393225:OWU393247 PGQ393225:PGQ393247 PQM393225:PQM393247 QAI393225:QAI393247 QKE393225:QKE393247 QUA393225:QUA393247 RDW393225:RDW393247 RNS393225:RNS393247 RXO393225:RXO393247 SHK393225:SHK393247 SRG393225:SRG393247 TBC393225:TBC393247 TKY393225:TKY393247 TUU393225:TUU393247 UEQ393225:UEQ393247 UOM393225:UOM393247 UYI393225:UYI393247 VIE393225:VIE393247 VSA393225:VSA393247 WBW393225:WBW393247 WLS393225:WLS393247 WVO393225:WVO393247 G458761:G458783 JC458761:JC458783 SY458761:SY458783 ACU458761:ACU458783 AMQ458761:AMQ458783 AWM458761:AWM458783 BGI458761:BGI458783 BQE458761:BQE458783 CAA458761:CAA458783 CJW458761:CJW458783 CTS458761:CTS458783 DDO458761:DDO458783 DNK458761:DNK458783 DXG458761:DXG458783 EHC458761:EHC458783 EQY458761:EQY458783 FAU458761:FAU458783 FKQ458761:FKQ458783 FUM458761:FUM458783 GEI458761:GEI458783 GOE458761:GOE458783 GYA458761:GYA458783 HHW458761:HHW458783 HRS458761:HRS458783 IBO458761:IBO458783 ILK458761:ILK458783 IVG458761:IVG458783 JFC458761:JFC458783 JOY458761:JOY458783 JYU458761:JYU458783 KIQ458761:KIQ458783 KSM458761:KSM458783 LCI458761:LCI458783 LME458761:LME458783 LWA458761:LWA458783 MFW458761:MFW458783 MPS458761:MPS458783 MZO458761:MZO458783 NJK458761:NJK458783 NTG458761:NTG458783 ODC458761:ODC458783 OMY458761:OMY458783 OWU458761:OWU458783 PGQ458761:PGQ458783 PQM458761:PQM458783 QAI458761:QAI458783 QKE458761:QKE458783 QUA458761:QUA458783 RDW458761:RDW458783 RNS458761:RNS458783 RXO458761:RXO458783 SHK458761:SHK458783 SRG458761:SRG458783 TBC458761:TBC458783 TKY458761:TKY458783 TUU458761:TUU458783 UEQ458761:UEQ458783 UOM458761:UOM458783 UYI458761:UYI458783 VIE458761:VIE458783 VSA458761:VSA458783 WBW458761:WBW458783 WLS458761:WLS458783 WVO458761:WVO458783 G524297:G524319 JC524297:JC524319 SY524297:SY524319 ACU524297:ACU524319 AMQ524297:AMQ524319 AWM524297:AWM524319 BGI524297:BGI524319 BQE524297:BQE524319 CAA524297:CAA524319 CJW524297:CJW524319 CTS524297:CTS524319 DDO524297:DDO524319 DNK524297:DNK524319 DXG524297:DXG524319 EHC524297:EHC524319 EQY524297:EQY524319 FAU524297:FAU524319 FKQ524297:FKQ524319 FUM524297:FUM524319 GEI524297:GEI524319 GOE524297:GOE524319 GYA524297:GYA524319 HHW524297:HHW524319 HRS524297:HRS524319 IBO524297:IBO524319 ILK524297:ILK524319 IVG524297:IVG524319 JFC524297:JFC524319 JOY524297:JOY524319 JYU524297:JYU524319 KIQ524297:KIQ524319 KSM524297:KSM524319 LCI524297:LCI524319 LME524297:LME524319 LWA524297:LWA524319 MFW524297:MFW524319 MPS524297:MPS524319 MZO524297:MZO524319 NJK524297:NJK524319 NTG524297:NTG524319 ODC524297:ODC524319 OMY524297:OMY524319 OWU524297:OWU524319 PGQ524297:PGQ524319 PQM524297:PQM524319 QAI524297:QAI524319 QKE524297:QKE524319 QUA524297:QUA524319 RDW524297:RDW524319 RNS524297:RNS524319 RXO524297:RXO524319 SHK524297:SHK524319 SRG524297:SRG524319 TBC524297:TBC524319 TKY524297:TKY524319 TUU524297:TUU524319 UEQ524297:UEQ524319 UOM524297:UOM524319 UYI524297:UYI524319 VIE524297:VIE524319 VSA524297:VSA524319 WBW524297:WBW524319 WLS524297:WLS524319 WVO524297:WVO524319 G589833:G589855 JC589833:JC589855 SY589833:SY589855 ACU589833:ACU589855 AMQ589833:AMQ589855 AWM589833:AWM589855 BGI589833:BGI589855 BQE589833:BQE589855 CAA589833:CAA589855 CJW589833:CJW589855 CTS589833:CTS589855 DDO589833:DDO589855 DNK589833:DNK589855 DXG589833:DXG589855 EHC589833:EHC589855 EQY589833:EQY589855 FAU589833:FAU589855 FKQ589833:FKQ589855 FUM589833:FUM589855 GEI589833:GEI589855 GOE589833:GOE589855 GYA589833:GYA589855 HHW589833:HHW589855 HRS589833:HRS589855 IBO589833:IBO589855 ILK589833:ILK589855 IVG589833:IVG589855 JFC589833:JFC589855 JOY589833:JOY589855 JYU589833:JYU589855 KIQ589833:KIQ589855 KSM589833:KSM589855 LCI589833:LCI589855 LME589833:LME589855 LWA589833:LWA589855 MFW589833:MFW589855 MPS589833:MPS589855 MZO589833:MZO589855 NJK589833:NJK589855 NTG589833:NTG589855 ODC589833:ODC589855 OMY589833:OMY589855 OWU589833:OWU589855 PGQ589833:PGQ589855 PQM589833:PQM589855 QAI589833:QAI589855 QKE589833:QKE589855 QUA589833:QUA589855 RDW589833:RDW589855 RNS589833:RNS589855 RXO589833:RXO589855 SHK589833:SHK589855 SRG589833:SRG589855 TBC589833:TBC589855 TKY589833:TKY589855 TUU589833:TUU589855 UEQ589833:UEQ589855 UOM589833:UOM589855 UYI589833:UYI589855 VIE589833:VIE589855 VSA589833:VSA589855 WBW589833:WBW589855 WLS589833:WLS589855 WVO589833:WVO589855 G655369:G655391 JC655369:JC655391 SY655369:SY655391 ACU655369:ACU655391 AMQ655369:AMQ655391 AWM655369:AWM655391 BGI655369:BGI655391 BQE655369:BQE655391 CAA655369:CAA655391 CJW655369:CJW655391 CTS655369:CTS655391 DDO655369:DDO655391 DNK655369:DNK655391 DXG655369:DXG655391 EHC655369:EHC655391 EQY655369:EQY655391 FAU655369:FAU655391 FKQ655369:FKQ655391 FUM655369:FUM655391 GEI655369:GEI655391 GOE655369:GOE655391 GYA655369:GYA655391 HHW655369:HHW655391 HRS655369:HRS655391 IBO655369:IBO655391 ILK655369:ILK655391 IVG655369:IVG655391 JFC655369:JFC655391 JOY655369:JOY655391 JYU655369:JYU655391 KIQ655369:KIQ655391 KSM655369:KSM655391 LCI655369:LCI655391 LME655369:LME655391 LWA655369:LWA655391 MFW655369:MFW655391 MPS655369:MPS655391 MZO655369:MZO655391 NJK655369:NJK655391 NTG655369:NTG655391 ODC655369:ODC655391 OMY655369:OMY655391 OWU655369:OWU655391 PGQ655369:PGQ655391 PQM655369:PQM655391 QAI655369:QAI655391 QKE655369:QKE655391 QUA655369:QUA655391 RDW655369:RDW655391 RNS655369:RNS655391 RXO655369:RXO655391 SHK655369:SHK655391 SRG655369:SRG655391 TBC655369:TBC655391 TKY655369:TKY655391 TUU655369:TUU655391 UEQ655369:UEQ655391 UOM655369:UOM655391 UYI655369:UYI655391 VIE655369:VIE655391 VSA655369:VSA655391 WBW655369:WBW655391 WLS655369:WLS655391 WVO655369:WVO655391 G720905:G720927 JC720905:JC720927 SY720905:SY720927 ACU720905:ACU720927 AMQ720905:AMQ720927 AWM720905:AWM720927 BGI720905:BGI720927 BQE720905:BQE720927 CAA720905:CAA720927 CJW720905:CJW720927 CTS720905:CTS720927 DDO720905:DDO720927 DNK720905:DNK720927 DXG720905:DXG720927 EHC720905:EHC720927 EQY720905:EQY720927 FAU720905:FAU720927 FKQ720905:FKQ720927 FUM720905:FUM720927 GEI720905:GEI720927 GOE720905:GOE720927 GYA720905:GYA720927 HHW720905:HHW720927 HRS720905:HRS720927 IBO720905:IBO720927 ILK720905:ILK720927 IVG720905:IVG720927 JFC720905:JFC720927 JOY720905:JOY720927 JYU720905:JYU720927 KIQ720905:KIQ720927 KSM720905:KSM720927 LCI720905:LCI720927 LME720905:LME720927 LWA720905:LWA720927 MFW720905:MFW720927 MPS720905:MPS720927 MZO720905:MZO720927 NJK720905:NJK720927 NTG720905:NTG720927 ODC720905:ODC720927 OMY720905:OMY720927 OWU720905:OWU720927 PGQ720905:PGQ720927 PQM720905:PQM720927 QAI720905:QAI720927 QKE720905:QKE720927 QUA720905:QUA720927 RDW720905:RDW720927 RNS720905:RNS720927 RXO720905:RXO720927 SHK720905:SHK720927 SRG720905:SRG720927 TBC720905:TBC720927 TKY720905:TKY720927 TUU720905:TUU720927 UEQ720905:UEQ720927 UOM720905:UOM720927 UYI720905:UYI720927 VIE720905:VIE720927 VSA720905:VSA720927 WBW720905:WBW720927 WLS720905:WLS720927 WVO720905:WVO720927 G786441:G786463 JC786441:JC786463 SY786441:SY786463 ACU786441:ACU786463 AMQ786441:AMQ786463 AWM786441:AWM786463 BGI786441:BGI786463 BQE786441:BQE786463 CAA786441:CAA786463 CJW786441:CJW786463 CTS786441:CTS786463 DDO786441:DDO786463 DNK786441:DNK786463 DXG786441:DXG786463 EHC786441:EHC786463 EQY786441:EQY786463 FAU786441:FAU786463 FKQ786441:FKQ786463 FUM786441:FUM786463 GEI786441:GEI786463 GOE786441:GOE786463 GYA786441:GYA786463 HHW786441:HHW786463 HRS786441:HRS786463 IBO786441:IBO786463 ILK786441:ILK786463 IVG786441:IVG786463 JFC786441:JFC786463 JOY786441:JOY786463 JYU786441:JYU786463 KIQ786441:KIQ786463 KSM786441:KSM786463 LCI786441:LCI786463 LME786441:LME786463 LWA786441:LWA786463 MFW786441:MFW786463 MPS786441:MPS786463 MZO786441:MZO786463 NJK786441:NJK786463 NTG786441:NTG786463 ODC786441:ODC786463 OMY786441:OMY786463 OWU786441:OWU786463 PGQ786441:PGQ786463 PQM786441:PQM786463 QAI786441:QAI786463 QKE786441:QKE786463 QUA786441:QUA786463 RDW786441:RDW786463 RNS786441:RNS786463 RXO786441:RXO786463 SHK786441:SHK786463 SRG786441:SRG786463 TBC786441:TBC786463 TKY786441:TKY786463 TUU786441:TUU786463 UEQ786441:UEQ786463 UOM786441:UOM786463 UYI786441:UYI786463 VIE786441:VIE786463 VSA786441:VSA786463 WBW786441:WBW786463 WLS786441:WLS786463 WVO786441:WVO786463 G851977:G851999 JC851977:JC851999 SY851977:SY851999 ACU851977:ACU851999 AMQ851977:AMQ851999 AWM851977:AWM851999 BGI851977:BGI851999 BQE851977:BQE851999 CAA851977:CAA851999 CJW851977:CJW851999 CTS851977:CTS851999 DDO851977:DDO851999 DNK851977:DNK851999 DXG851977:DXG851999 EHC851977:EHC851999 EQY851977:EQY851999 FAU851977:FAU851999 FKQ851977:FKQ851999 FUM851977:FUM851999 GEI851977:GEI851999 GOE851977:GOE851999 GYA851977:GYA851999 HHW851977:HHW851999 HRS851977:HRS851999 IBO851977:IBO851999 ILK851977:ILK851999 IVG851977:IVG851999 JFC851977:JFC851999 JOY851977:JOY851999 JYU851977:JYU851999 KIQ851977:KIQ851999 KSM851977:KSM851999 LCI851977:LCI851999 LME851977:LME851999 LWA851977:LWA851999 MFW851977:MFW851999 MPS851977:MPS851999 MZO851977:MZO851999 NJK851977:NJK851999 NTG851977:NTG851999 ODC851977:ODC851999 OMY851977:OMY851999 OWU851977:OWU851999 PGQ851977:PGQ851999 PQM851977:PQM851999 QAI851977:QAI851999 QKE851977:QKE851999 QUA851977:QUA851999 RDW851977:RDW851999 RNS851977:RNS851999 RXO851977:RXO851999 SHK851977:SHK851999 SRG851977:SRG851999 TBC851977:TBC851999 TKY851977:TKY851999 TUU851977:TUU851999 UEQ851977:UEQ851999 UOM851977:UOM851999 UYI851977:UYI851999 VIE851977:VIE851999 VSA851977:VSA851999 WBW851977:WBW851999 WLS851977:WLS851999 WVO851977:WVO851999 G917513:G917535 JC917513:JC917535 SY917513:SY917535 ACU917513:ACU917535 AMQ917513:AMQ917535 AWM917513:AWM917535 BGI917513:BGI917535 BQE917513:BQE917535 CAA917513:CAA917535 CJW917513:CJW917535 CTS917513:CTS917535 DDO917513:DDO917535 DNK917513:DNK917535 DXG917513:DXG917535 EHC917513:EHC917535 EQY917513:EQY917535 FAU917513:FAU917535 FKQ917513:FKQ917535 FUM917513:FUM917535 GEI917513:GEI917535 GOE917513:GOE917535 GYA917513:GYA917535 HHW917513:HHW917535 HRS917513:HRS917535 IBO917513:IBO917535 ILK917513:ILK917535 IVG917513:IVG917535 JFC917513:JFC917535 JOY917513:JOY917535 JYU917513:JYU917535 KIQ917513:KIQ917535 KSM917513:KSM917535 LCI917513:LCI917535 LME917513:LME917535 LWA917513:LWA917535 MFW917513:MFW917535 MPS917513:MPS917535 MZO917513:MZO917535 NJK917513:NJK917535 NTG917513:NTG917535 ODC917513:ODC917535 OMY917513:OMY917535 OWU917513:OWU917535 PGQ917513:PGQ917535 PQM917513:PQM917535 QAI917513:QAI917535 QKE917513:QKE917535 QUA917513:QUA917535 RDW917513:RDW917535 RNS917513:RNS917535 RXO917513:RXO917535 SHK917513:SHK917535 SRG917513:SRG917535 TBC917513:TBC917535 TKY917513:TKY917535 TUU917513:TUU917535 UEQ917513:UEQ917535 UOM917513:UOM917535 UYI917513:UYI917535 VIE917513:VIE917535 VSA917513:VSA917535 WBW917513:WBW917535 WLS917513:WLS917535 WVO917513:WVO917535 G983049:G983071 JC983049:JC983071 SY983049:SY983071 ACU983049:ACU983071 AMQ983049:AMQ983071 AWM983049:AWM983071 BGI983049:BGI983071 BQE983049:BQE983071 CAA983049:CAA983071 CJW983049:CJW983071 CTS983049:CTS983071 DDO983049:DDO983071 DNK983049:DNK983071 DXG983049:DXG983071 EHC983049:EHC983071 EQY983049:EQY983071 FAU983049:FAU983071 FKQ983049:FKQ983071 FUM983049:FUM983071 GEI983049:GEI983071 GOE983049:GOE983071 GYA983049:GYA983071 HHW983049:HHW983071 HRS983049:HRS983071 IBO983049:IBO983071 ILK983049:ILK983071 IVG983049:IVG983071 JFC983049:JFC983071 JOY983049:JOY983071 JYU983049:JYU983071 KIQ983049:KIQ983071 KSM983049:KSM983071 LCI983049:LCI983071 LME983049:LME983071 LWA983049:LWA983071 MFW983049:MFW983071 MPS983049:MPS983071 MZO983049:MZO983071 NJK983049:NJK983071 NTG983049:NTG983071 ODC983049:ODC983071 OMY983049:OMY983071 OWU983049:OWU983071 PGQ983049:PGQ983071 PQM983049:PQM983071 QAI983049:QAI983071 QKE983049:QKE983071 QUA983049:QUA983071 RDW983049:RDW983071 RNS983049:RNS983071 RXO983049:RXO983071 SHK983049:SHK983071 SRG983049:SRG983071 TBC983049:TBC983071 TKY983049:TKY983071 TUU983049:TUU983071 UEQ983049:UEQ983071 UOM983049:UOM983071 UYI983049:UYI983071 VIE983049:VIE983071 VSA983049:VSA983071 WBW983049:WBW983071 WLS983049:WLS983071 WVO983049:WVO983071 G61:G64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G65597:G65600 JC65597:JC65600 SY65597:SY65600 ACU65597:ACU65600 AMQ65597:AMQ65600 AWM65597:AWM65600 BGI65597:BGI65600 BQE65597:BQE65600 CAA65597:CAA65600 CJW65597:CJW65600 CTS65597:CTS65600 DDO65597:DDO65600 DNK65597:DNK65600 DXG65597:DXG65600 EHC65597:EHC65600 EQY65597:EQY65600 FAU65597:FAU65600 FKQ65597:FKQ65600 FUM65597:FUM65600 GEI65597:GEI65600 GOE65597:GOE65600 GYA65597:GYA65600 HHW65597:HHW65600 HRS65597:HRS65600 IBO65597:IBO65600 ILK65597:ILK65600 IVG65597:IVG65600 JFC65597:JFC65600 JOY65597:JOY65600 JYU65597:JYU65600 KIQ65597:KIQ65600 KSM65597:KSM65600 LCI65597:LCI65600 LME65597:LME65600 LWA65597:LWA65600 MFW65597:MFW65600 MPS65597:MPS65600 MZO65597:MZO65600 NJK65597:NJK65600 NTG65597:NTG65600 ODC65597:ODC65600 OMY65597:OMY65600 OWU65597:OWU65600 PGQ65597:PGQ65600 PQM65597:PQM65600 QAI65597:QAI65600 QKE65597:QKE65600 QUA65597:QUA65600 RDW65597:RDW65600 RNS65597:RNS65600 RXO65597:RXO65600 SHK65597:SHK65600 SRG65597:SRG65600 TBC65597:TBC65600 TKY65597:TKY65600 TUU65597:TUU65600 UEQ65597:UEQ65600 UOM65597:UOM65600 UYI65597:UYI65600 VIE65597:VIE65600 VSA65597:VSA65600 WBW65597:WBW65600 WLS65597:WLS65600 WVO65597:WVO65600 G131133:G131136 JC131133:JC131136 SY131133:SY131136 ACU131133:ACU131136 AMQ131133:AMQ131136 AWM131133:AWM131136 BGI131133:BGI131136 BQE131133:BQE131136 CAA131133:CAA131136 CJW131133:CJW131136 CTS131133:CTS131136 DDO131133:DDO131136 DNK131133:DNK131136 DXG131133:DXG131136 EHC131133:EHC131136 EQY131133:EQY131136 FAU131133:FAU131136 FKQ131133:FKQ131136 FUM131133:FUM131136 GEI131133:GEI131136 GOE131133:GOE131136 GYA131133:GYA131136 HHW131133:HHW131136 HRS131133:HRS131136 IBO131133:IBO131136 ILK131133:ILK131136 IVG131133:IVG131136 JFC131133:JFC131136 JOY131133:JOY131136 JYU131133:JYU131136 KIQ131133:KIQ131136 KSM131133:KSM131136 LCI131133:LCI131136 LME131133:LME131136 LWA131133:LWA131136 MFW131133:MFW131136 MPS131133:MPS131136 MZO131133:MZO131136 NJK131133:NJK131136 NTG131133:NTG131136 ODC131133:ODC131136 OMY131133:OMY131136 OWU131133:OWU131136 PGQ131133:PGQ131136 PQM131133:PQM131136 QAI131133:QAI131136 QKE131133:QKE131136 QUA131133:QUA131136 RDW131133:RDW131136 RNS131133:RNS131136 RXO131133:RXO131136 SHK131133:SHK131136 SRG131133:SRG131136 TBC131133:TBC131136 TKY131133:TKY131136 TUU131133:TUU131136 UEQ131133:UEQ131136 UOM131133:UOM131136 UYI131133:UYI131136 VIE131133:VIE131136 VSA131133:VSA131136 WBW131133:WBW131136 WLS131133:WLS131136 WVO131133:WVO131136 G196669:G196672 JC196669:JC196672 SY196669:SY196672 ACU196669:ACU196672 AMQ196669:AMQ196672 AWM196669:AWM196672 BGI196669:BGI196672 BQE196669:BQE196672 CAA196669:CAA196672 CJW196669:CJW196672 CTS196669:CTS196672 DDO196669:DDO196672 DNK196669:DNK196672 DXG196669:DXG196672 EHC196669:EHC196672 EQY196669:EQY196672 FAU196669:FAU196672 FKQ196669:FKQ196672 FUM196669:FUM196672 GEI196669:GEI196672 GOE196669:GOE196672 GYA196669:GYA196672 HHW196669:HHW196672 HRS196669:HRS196672 IBO196669:IBO196672 ILK196669:ILK196672 IVG196669:IVG196672 JFC196669:JFC196672 JOY196669:JOY196672 JYU196669:JYU196672 KIQ196669:KIQ196672 KSM196669:KSM196672 LCI196669:LCI196672 LME196669:LME196672 LWA196669:LWA196672 MFW196669:MFW196672 MPS196669:MPS196672 MZO196669:MZO196672 NJK196669:NJK196672 NTG196669:NTG196672 ODC196669:ODC196672 OMY196669:OMY196672 OWU196669:OWU196672 PGQ196669:PGQ196672 PQM196669:PQM196672 QAI196669:QAI196672 QKE196669:QKE196672 QUA196669:QUA196672 RDW196669:RDW196672 RNS196669:RNS196672 RXO196669:RXO196672 SHK196669:SHK196672 SRG196669:SRG196672 TBC196669:TBC196672 TKY196669:TKY196672 TUU196669:TUU196672 UEQ196669:UEQ196672 UOM196669:UOM196672 UYI196669:UYI196672 VIE196669:VIE196672 VSA196669:VSA196672 WBW196669:WBW196672 WLS196669:WLS196672 WVO196669:WVO196672 G262205:G262208 JC262205:JC262208 SY262205:SY262208 ACU262205:ACU262208 AMQ262205:AMQ262208 AWM262205:AWM262208 BGI262205:BGI262208 BQE262205:BQE262208 CAA262205:CAA262208 CJW262205:CJW262208 CTS262205:CTS262208 DDO262205:DDO262208 DNK262205:DNK262208 DXG262205:DXG262208 EHC262205:EHC262208 EQY262205:EQY262208 FAU262205:FAU262208 FKQ262205:FKQ262208 FUM262205:FUM262208 GEI262205:GEI262208 GOE262205:GOE262208 GYA262205:GYA262208 HHW262205:HHW262208 HRS262205:HRS262208 IBO262205:IBO262208 ILK262205:ILK262208 IVG262205:IVG262208 JFC262205:JFC262208 JOY262205:JOY262208 JYU262205:JYU262208 KIQ262205:KIQ262208 KSM262205:KSM262208 LCI262205:LCI262208 LME262205:LME262208 LWA262205:LWA262208 MFW262205:MFW262208 MPS262205:MPS262208 MZO262205:MZO262208 NJK262205:NJK262208 NTG262205:NTG262208 ODC262205:ODC262208 OMY262205:OMY262208 OWU262205:OWU262208 PGQ262205:PGQ262208 PQM262205:PQM262208 QAI262205:QAI262208 QKE262205:QKE262208 QUA262205:QUA262208 RDW262205:RDW262208 RNS262205:RNS262208 RXO262205:RXO262208 SHK262205:SHK262208 SRG262205:SRG262208 TBC262205:TBC262208 TKY262205:TKY262208 TUU262205:TUU262208 UEQ262205:UEQ262208 UOM262205:UOM262208 UYI262205:UYI262208 VIE262205:VIE262208 VSA262205:VSA262208 WBW262205:WBW262208 WLS262205:WLS262208 WVO262205:WVO262208 G327741:G327744 JC327741:JC327744 SY327741:SY327744 ACU327741:ACU327744 AMQ327741:AMQ327744 AWM327741:AWM327744 BGI327741:BGI327744 BQE327741:BQE327744 CAA327741:CAA327744 CJW327741:CJW327744 CTS327741:CTS327744 DDO327741:DDO327744 DNK327741:DNK327744 DXG327741:DXG327744 EHC327741:EHC327744 EQY327741:EQY327744 FAU327741:FAU327744 FKQ327741:FKQ327744 FUM327741:FUM327744 GEI327741:GEI327744 GOE327741:GOE327744 GYA327741:GYA327744 HHW327741:HHW327744 HRS327741:HRS327744 IBO327741:IBO327744 ILK327741:ILK327744 IVG327741:IVG327744 JFC327741:JFC327744 JOY327741:JOY327744 JYU327741:JYU327744 KIQ327741:KIQ327744 KSM327741:KSM327744 LCI327741:LCI327744 LME327741:LME327744 LWA327741:LWA327744 MFW327741:MFW327744 MPS327741:MPS327744 MZO327741:MZO327744 NJK327741:NJK327744 NTG327741:NTG327744 ODC327741:ODC327744 OMY327741:OMY327744 OWU327741:OWU327744 PGQ327741:PGQ327744 PQM327741:PQM327744 QAI327741:QAI327744 QKE327741:QKE327744 QUA327741:QUA327744 RDW327741:RDW327744 RNS327741:RNS327744 RXO327741:RXO327744 SHK327741:SHK327744 SRG327741:SRG327744 TBC327741:TBC327744 TKY327741:TKY327744 TUU327741:TUU327744 UEQ327741:UEQ327744 UOM327741:UOM327744 UYI327741:UYI327744 VIE327741:VIE327744 VSA327741:VSA327744 WBW327741:WBW327744 WLS327741:WLS327744 WVO327741:WVO327744 G393277:G393280 JC393277:JC393280 SY393277:SY393280 ACU393277:ACU393280 AMQ393277:AMQ393280 AWM393277:AWM393280 BGI393277:BGI393280 BQE393277:BQE393280 CAA393277:CAA393280 CJW393277:CJW393280 CTS393277:CTS393280 DDO393277:DDO393280 DNK393277:DNK393280 DXG393277:DXG393280 EHC393277:EHC393280 EQY393277:EQY393280 FAU393277:FAU393280 FKQ393277:FKQ393280 FUM393277:FUM393280 GEI393277:GEI393280 GOE393277:GOE393280 GYA393277:GYA393280 HHW393277:HHW393280 HRS393277:HRS393280 IBO393277:IBO393280 ILK393277:ILK393280 IVG393277:IVG393280 JFC393277:JFC393280 JOY393277:JOY393280 JYU393277:JYU393280 KIQ393277:KIQ393280 KSM393277:KSM393280 LCI393277:LCI393280 LME393277:LME393280 LWA393277:LWA393280 MFW393277:MFW393280 MPS393277:MPS393280 MZO393277:MZO393280 NJK393277:NJK393280 NTG393277:NTG393280 ODC393277:ODC393280 OMY393277:OMY393280 OWU393277:OWU393280 PGQ393277:PGQ393280 PQM393277:PQM393280 QAI393277:QAI393280 QKE393277:QKE393280 QUA393277:QUA393280 RDW393277:RDW393280 RNS393277:RNS393280 RXO393277:RXO393280 SHK393277:SHK393280 SRG393277:SRG393280 TBC393277:TBC393280 TKY393277:TKY393280 TUU393277:TUU393280 UEQ393277:UEQ393280 UOM393277:UOM393280 UYI393277:UYI393280 VIE393277:VIE393280 VSA393277:VSA393280 WBW393277:WBW393280 WLS393277:WLS393280 WVO393277:WVO393280 G458813:G458816 JC458813:JC458816 SY458813:SY458816 ACU458813:ACU458816 AMQ458813:AMQ458816 AWM458813:AWM458816 BGI458813:BGI458816 BQE458813:BQE458816 CAA458813:CAA458816 CJW458813:CJW458816 CTS458813:CTS458816 DDO458813:DDO458816 DNK458813:DNK458816 DXG458813:DXG458816 EHC458813:EHC458816 EQY458813:EQY458816 FAU458813:FAU458816 FKQ458813:FKQ458816 FUM458813:FUM458816 GEI458813:GEI458816 GOE458813:GOE458816 GYA458813:GYA458816 HHW458813:HHW458816 HRS458813:HRS458816 IBO458813:IBO458816 ILK458813:ILK458816 IVG458813:IVG458816 JFC458813:JFC458816 JOY458813:JOY458816 JYU458813:JYU458816 KIQ458813:KIQ458816 KSM458813:KSM458816 LCI458813:LCI458816 LME458813:LME458816 LWA458813:LWA458816 MFW458813:MFW458816 MPS458813:MPS458816 MZO458813:MZO458816 NJK458813:NJK458816 NTG458813:NTG458816 ODC458813:ODC458816 OMY458813:OMY458816 OWU458813:OWU458816 PGQ458813:PGQ458816 PQM458813:PQM458816 QAI458813:QAI458816 QKE458813:QKE458816 QUA458813:QUA458816 RDW458813:RDW458816 RNS458813:RNS458816 RXO458813:RXO458816 SHK458813:SHK458816 SRG458813:SRG458816 TBC458813:TBC458816 TKY458813:TKY458816 TUU458813:TUU458816 UEQ458813:UEQ458816 UOM458813:UOM458816 UYI458813:UYI458816 VIE458813:VIE458816 VSA458813:VSA458816 WBW458813:WBW458816 WLS458813:WLS458816 WVO458813:WVO458816 G524349:G524352 JC524349:JC524352 SY524349:SY524352 ACU524349:ACU524352 AMQ524349:AMQ524352 AWM524349:AWM524352 BGI524349:BGI524352 BQE524349:BQE524352 CAA524349:CAA524352 CJW524349:CJW524352 CTS524349:CTS524352 DDO524349:DDO524352 DNK524349:DNK524352 DXG524349:DXG524352 EHC524349:EHC524352 EQY524349:EQY524352 FAU524349:FAU524352 FKQ524349:FKQ524352 FUM524349:FUM524352 GEI524349:GEI524352 GOE524349:GOE524352 GYA524349:GYA524352 HHW524349:HHW524352 HRS524349:HRS524352 IBO524349:IBO524352 ILK524349:ILK524352 IVG524349:IVG524352 JFC524349:JFC524352 JOY524349:JOY524352 JYU524349:JYU524352 KIQ524349:KIQ524352 KSM524349:KSM524352 LCI524349:LCI524352 LME524349:LME524352 LWA524349:LWA524352 MFW524349:MFW524352 MPS524349:MPS524352 MZO524349:MZO524352 NJK524349:NJK524352 NTG524349:NTG524352 ODC524349:ODC524352 OMY524349:OMY524352 OWU524349:OWU524352 PGQ524349:PGQ524352 PQM524349:PQM524352 QAI524349:QAI524352 QKE524349:QKE524352 QUA524349:QUA524352 RDW524349:RDW524352 RNS524349:RNS524352 RXO524349:RXO524352 SHK524349:SHK524352 SRG524349:SRG524352 TBC524349:TBC524352 TKY524349:TKY524352 TUU524349:TUU524352 UEQ524349:UEQ524352 UOM524349:UOM524352 UYI524349:UYI524352 VIE524349:VIE524352 VSA524349:VSA524352 WBW524349:WBW524352 WLS524349:WLS524352 WVO524349:WVO524352 G589885:G589888 JC589885:JC589888 SY589885:SY589888 ACU589885:ACU589888 AMQ589885:AMQ589888 AWM589885:AWM589888 BGI589885:BGI589888 BQE589885:BQE589888 CAA589885:CAA589888 CJW589885:CJW589888 CTS589885:CTS589888 DDO589885:DDO589888 DNK589885:DNK589888 DXG589885:DXG589888 EHC589885:EHC589888 EQY589885:EQY589888 FAU589885:FAU589888 FKQ589885:FKQ589888 FUM589885:FUM589888 GEI589885:GEI589888 GOE589885:GOE589888 GYA589885:GYA589888 HHW589885:HHW589888 HRS589885:HRS589888 IBO589885:IBO589888 ILK589885:ILK589888 IVG589885:IVG589888 JFC589885:JFC589888 JOY589885:JOY589888 JYU589885:JYU589888 KIQ589885:KIQ589888 KSM589885:KSM589888 LCI589885:LCI589888 LME589885:LME589888 LWA589885:LWA589888 MFW589885:MFW589888 MPS589885:MPS589888 MZO589885:MZO589888 NJK589885:NJK589888 NTG589885:NTG589888 ODC589885:ODC589888 OMY589885:OMY589888 OWU589885:OWU589888 PGQ589885:PGQ589888 PQM589885:PQM589888 QAI589885:QAI589888 QKE589885:QKE589888 QUA589885:QUA589888 RDW589885:RDW589888 RNS589885:RNS589888 RXO589885:RXO589888 SHK589885:SHK589888 SRG589885:SRG589888 TBC589885:TBC589888 TKY589885:TKY589888 TUU589885:TUU589888 UEQ589885:UEQ589888 UOM589885:UOM589888 UYI589885:UYI589888 VIE589885:VIE589888 VSA589885:VSA589888 WBW589885:WBW589888 WLS589885:WLS589888 WVO589885:WVO589888 G655421:G655424 JC655421:JC655424 SY655421:SY655424 ACU655421:ACU655424 AMQ655421:AMQ655424 AWM655421:AWM655424 BGI655421:BGI655424 BQE655421:BQE655424 CAA655421:CAA655424 CJW655421:CJW655424 CTS655421:CTS655424 DDO655421:DDO655424 DNK655421:DNK655424 DXG655421:DXG655424 EHC655421:EHC655424 EQY655421:EQY655424 FAU655421:FAU655424 FKQ655421:FKQ655424 FUM655421:FUM655424 GEI655421:GEI655424 GOE655421:GOE655424 GYA655421:GYA655424 HHW655421:HHW655424 HRS655421:HRS655424 IBO655421:IBO655424 ILK655421:ILK655424 IVG655421:IVG655424 JFC655421:JFC655424 JOY655421:JOY655424 JYU655421:JYU655424 KIQ655421:KIQ655424 KSM655421:KSM655424 LCI655421:LCI655424 LME655421:LME655424 LWA655421:LWA655424 MFW655421:MFW655424 MPS655421:MPS655424 MZO655421:MZO655424 NJK655421:NJK655424 NTG655421:NTG655424 ODC655421:ODC655424 OMY655421:OMY655424 OWU655421:OWU655424 PGQ655421:PGQ655424 PQM655421:PQM655424 QAI655421:QAI655424 QKE655421:QKE655424 QUA655421:QUA655424 RDW655421:RDW655424 RNS655421:RNS655424 RXO655421:RXO655424 SHK655421:SHK655424 SRG655421:SRG655424 TBC655421:TBC655424 TKY655421:TKY655424 TUU655421:TUU655424 UEQ655421:UEQ655424 UOM655421:UOM655424 UYI655421:UYI655424 VIE655421:VIE655424 VSA655421:VSA655424 WBW655421:WBW655424 WLS655421:WLS655424 WVO655421:WVO655424 G720957:G720960 JC720957:JC720960 SY720957:SY720960 ACU720957:ACU720960 AMQ720957:AMQ720960 AWM720957:AWM720960 BGI720957:BGI720960 BQE720957:BQE720960 CAA720957:CAA720960 CJW720957:CJW720960 CTS720957:CTS720960 DDO720957:DDO720960 DNK720957:DNK720960 DXG720957:DXG720960 EHC720957:EHC720960 EQY720957:EQY720960 FAU720957:FAU720960 FKQ720957:FKQ720960 FUM720957:FUM720960 GEI720957:GEI720960 GOE720957:GOE720960 GYA720957:GYA720960 HHW720957:HHW720960 HRS720957:HRS720960 IBO720957:IBO720960 ILK720957:ILK720960 IVG720957:IVG720960 JFC720957:JFC720960 JOY720957:JOY720960 JYU720957:JYU720960 KIQ720957:KIQ720960 KSM720957:KSM720960 LCI720957:LCI720960 LME720957:LME720960 LWA720957:LWA720960 MFW720957:MFW720960 MPS720957:MPS720960 MZO720957:MZO720960 NJK720957:NJK720960 NTG720957:NTG720960 ODC720957:ODC720960 OMY720957:OMY720960 OWU720957:OWU720960 PGQ720957:PGQ720960 PQM720957:PQM720960 QAI720957:QAI720960 QKE720957:QKE720960 QUA720957:QUA720960 RDW720957:RDW720960 RNS720957:RNS720960 RXO720957:RXO720960 SHK720957:SHK720960 SRG720957:SRG720960 TBC720957:TBC720960 TKY720957:TKY720960 TUU720957:TUU720960 UEQ720957:UEQ720960 UOM720957:UOM720960 UYI720957:UYI720960 VIE720957:VIE720960 VSA720957:VSA720960 WBW720957:WBW720960 WLS720957:WLS720960 WVO720957:WVO720960 G786493:G786496 JC786493:JC786496 SY786493:SY786496 ACU786493:ACU786496 AMQ786493:AMQ786496 AWM786493:AWM786496 BGI786493:BGI786496 BQE786493:BQE786496 CAA786493:CAA786496 CJW786493:CJW786496 CTS786493:CTS786496 DDO786493:DDO786496 DNK786493:DNK786496 DXG786493:DXG786496 EHC786493:EHC786496 EQY786493:EQY786496 FAU786493:FAU786496 FKQ786493:FKQ786496 FUM786493:FUM786496 GEI786493:GEI786496 GOE786493:GOE786496 GYA786493:GYA786496 HHW786493:HHW786496 HRS786493:HRS786496 IBO786493:IBO786496 ILK786493:ILK786496 IVG786493:IVG786496 JFC786493:JFC786496 JOY786493:JOY786496 JYU786493:JYU786496 KIQ786493:KIQ786496 KSM786493:KSM786496 LCI786493:LCI786496 LME786493:LME786496 LWA786493:LWA786496 MFW786493:MFW786496 MPS786493:MPS786496 MZO786493:MZO786496 NJK786493:NJK786496 NTG786493:NTG786496 ODC786493:ODC786496 OMY786493:OMY786496 OWU786493:OWU786496 PGQ786493:PGQ786496 PQM786493:PQM786496 QAI786493:QAI786496 QKE786493:QKE786496 QUA786493:QUA786496 RDW786493:RDW786496 RNS786493:RNS786496 RXO786493:RXO786496 SHK786493:SHK786496 SRG786493:SRG786496 TBC786493:TBC786496 TKY786493:TKY786496 TUU786493:TUU786496 UEQ786493:UEQ786496 UOM786493:UOM786496 UYI786493:UYI786496 VIE786493:VIE786496 VSA786493:VSA786496 WBW786493:WBW786496 WLS786493:WLS786496 WVO786493:WVO786496 G852029:G852032 JC852029:JC852032 SY852029:SY852032 ACU852029:ACU852032 AMQ852029:AMQ852032 AWM852029:AWM852032 BGI852029:BGI852032 BQE852029:BQE852032 CAA852029:CAA852032 CJW852029:CJW852032 CTS852029:CTS852032 DDO852029:DDO852032 DNK852029:DNK852032 DXG852029:DXG852032 EHC852029:EHC852032 EQY852029:EQY852032 FAU852029:FAU852032 FKQ852029:FKQ852032 FUM852029:FUM852032 GEI852029:GEI852032 GOE852029:GOE852032 GYA852029:GYA852032 HHW852029:HHW852032 HRS852029:HRS852032 IBO852029:IBO852032 ILK852029:ILK852032 IVG852029:IVG852032 JFC852029:JFC852032 JOY852029:JOY852032 JYU852029:JYU852032 KIQ852029:KIQ852032 KSM852029:KSM852032 LCI852029:LCI852032 LME852029:LME852032 LWA852029:LWA852032 MFW852029:MFW852032 MPS852029:MPS852032 MZO852029:MZO852032 NJK852029:NJK852032 NTG852029:NTG852032 ODC852029:ODC852032 OMY852029:OMY852032 OWU852029:OWU852032 PGQ852029:PGQ852032 PQM852029:PQM852032 QAI852029:QAI852032 QKE852029:QKE852032 QUA852029:QUA852032 RDW852029:RDW852032 RNS852029:RNS852032 RXO852029:RXO852032 SHK852029:SHK852032 SRG852029:SRG852032 TBC852029:TBC852032 TKY852029:TKY852032 TUU852029:TUU852032 UEQ852029:UEQ852032 UOM852029:UOM852032 UYI852029:UYI852032 VIE852029:VIE852032 VSA852029:VSA852032 WBW852029:WBW852032 WLS852029:WLS852032 WVO852029:WVO852032 G917565:G917568 JC917565:JC917568 SY917565:SY917568 ACU917565:ACU917568 AMQ917565:AMQ917568 AWM917565:AWM917568 BGI917565:BGI917568 BQE917565:BQE917568 CAA917565:CAA917568 CJW917565:CJW917568 CTS917565:CTS917568 DDO917565:DDO917568 DNK917565:DNK917568 DXG917565:DXG917568 EHC917565:EHC917568 EQY917565:EQY917568 FAU917565:FAU917568 FKQ917565:FKQ917568 FUM917565:FUM917568 GEI917565:GEI917568 GOE917565:GOE917568 GYA917565:GYA917568 HHW917565:HHW917568 HRS917565:HRS917568 IBO917565:IBO917568 ILK917565:ILK917568 IVG917565:IVG917568 JFC917565:JFC917568 JOY917565:JOY917568 JYU917565:JYU917568 KIQ917565:KIQ917568 KSM917565:KSM917568 LCI917565:LCI917568 LME917565:LME917568 LWA917565:LWA917568 MFW917565:MFW917568 MPS917565:MPS917568 MZO917565:MZO917568 NJK917565:NJK917568 NTG917565:NTG917568 ODC917565:ODC917568 OMY917565:OMY917568 OWU917565:OWU917568 PGQ917565:PGQ917568 PQM917565:PQM917568 QAI917565:QAI917568 QKE917565:QKE917568 QUA917565:QUA917568 RDW917565:RDW917568 RNS917565:RNS917568 RXO917565:RXO917568 SHK917565:SHK917568 SRG917565:SRG917568 TBC917565:TBC917568 TKY917565:TKY917568 TUU917565:TUU917568 UEQ917565:UEQ917568 UOM917565:UOM917568 UYI917565:UYI917568 VIE917565:VIE917568 VSA917565:VSA917568 WBW917565:WBW917568 WLS917565:WLS917568 WVO917565:WVO917568 G983101:G983104 JC983101:JC983104 SY983101:SY983104 ACU983101:ACU983104 AMQ983101:AMQ983104 AWM983101:AWM983104 BGI983101:BGI983104 BQE983101:BQE983104 CAA983101:CAA983104 CJW983101:CJW983104 CTS983101:CTS983104 DDO983101:DDO983104 DNK983101:DNK983104 DXG983101:DXG983104 EHC983101:EHC983104 EQY983101:EQY983104 FAU983101:FAU983104 FKQ983101:FKQ983104 FUM983101:FUM983104 GEI983101:GEI983104 GOE983101:GOE983104 GYA983101:GYA983104 HHW983101:HHW983104 HRS983101:HRS983104 IBO983101:IBO983104 ILK983101:ILK983104 IVG983101:IVG983104 JFC983101:JFC983104 JOY983101:JOY983104 JYU983101:JYU983104 KIQ983101:KIQ983104 KSM983101:KSM983104 LCI983101:LCI983104 LME983101:LME983104 LWA983101:LWA983104 MFW983101:MFW983104 MPS983101:MPS983104 MZO983101:MZO983104 NJK983101:NJK983104 NTG983101:NTG983104 ODC983101:ODC983104 OMY983101:OMY983104 OWU983101:OWU983104 PGQ983101:PGQ983104 PQM983101:PQM983104 QAI983101:QAI983104 QKE983101:QKE983104 QUA983101:QUA983104 RDW983101:RDW983104 RNS983101:RNS983104 RXO983101:RXO983104 SHK983101:SHK983104 SRG983101:SRG983104 TBC983101:TBC983104 TKY983101:TKY983104 TUU983101:TUU983104 UEQ983101:UEQ983104 UOM983101:UOM983104 UYI983101:UYI983104 VIE983101:VIE983104 VSA983101:VSA983104 WBW983101:WBW983104 WLS983101:WLS983104 WVO983101:WVO983104 C9:C22 IY9:IY22 SU9:SU22 ACQ9:ACQ22 AMM9:AMM22 AWI9:AWI22 BGE9:BGE22 BQA9:BQA22 BZW9:BZW22 CJS9:CJS22 CTO9:CTO22 DDK9:DDK22 DNG9:DNG22 DXC9:DXC22 EGY9:EGY22 EQU9:EQU22 FAQ9:FAQ22 FKM9:FKM22 FUI9:FUI22 GEE9:GEE22 GOA9:GOA22 GXW9:GXW22 HHS9:HHS22 HRO9:HRO22 IBK9:IBK22 ILG9:ILG22 IVC9:IVC22 JEY9:JEY22 JOU9:JOU22 JYQ9:JYQ22 KIM9:KIM22 KSI9:KSI22 LCE9:LCE22 LMA9:LMA22 LVW9:LVW22 MFS9:MFS22 MPO9:MPO22 MZK9:MZK22 NJG9:NJG22 NTC9:NTC22 OCY9:OCY22 OMU9:OMU22 OWQ9:OWQ22 PGM9:PGM22 PQI9:PQI22 QAE9:QAE22 QKA9:QKA22 QTW9:QTW22 RDS9:RDS22 RNO9:RNO22 RXK9:RXK22 SHG9:SHG22 SRC9:SRC22 TAY9:TAY22 TKU9:TKU22 TUQ9:TUQ22 UEM9:UEM22 UOI9:UOI22 UYE9:UYE22 VIA9:VIA22 VRW9:VRW22 WBS9:WBS22 WLO9:WLO22 WVK9:WVK22 C65545:C65558 IY65545:IY65558 SU65545:SU65558 ACQ65545:ACQ65558 AMM65545:AMM65558 AWI65545:AWI65558 BGE65545:BGE65558 BQA65545:BQA65558 BZW65545:BZW65558 CJS65545:CJS65558 CTO65545:CTO65558 DDK65545:DDK65558 DNG65545:DNG65558 DXC65545:DXC65558 EGY65545:EGY65558 EQU65545:EQU65558 FAQ65545:FAQ65558 FKM65545:FKM65558 FUI65545:FUI65558 GEE65545:GEE65558 GOA65545:GOA65558 GXW65545:GXW65558 HHS65545:HHS65558 HRO65545:HRO65558 IBK65545:IBK65558 ILG65545:ILG65558 IVC65545:IVC65558 JEY65545:JEY65558 JOU65545:JOU65558 JYQ65545:JYQ65558 KIM65545:KIM65558 KSI65545:KSI65558 LCE65545:LCE65558 LMA65545:LMA65558 LVW65545:LVW65558 MFS65545:MFS65558 MPO65545:MPO65558 MZK65545:MZK65558 NJG65545:NJG65558 NTC65545:NTC65558 OCY65545:OCY65558 OMU65545:OMU65558 OWQ65545:OWQ65558 PGM65545:PGM65558 PQI65545:PQI65558 QAE65545:QAE65558 QKA65545:QKA65558 QTW65545:QTW65558 RDS65545:RDS65558 RNO65545:RNO65558 RXK65545:RXK65558 SHG65545:SHG65558 SRC65545:SRC65558 TAY65545:TAY65558 TKU65545:TKU65558 TUQ65545:TUQ65558 UEM65545:UEM65558 UOI65545:UOI65558 UYE65545:UYE65558 VIA65545:VIA65558 VRW65545:VRW65558 WBS65545:WBS65558 WLO65545:WLO65558 WVK65545:WVK65558 C131081:C131094 IY131081:IY131094 SU131081:SU131094 ACQ131081:ACQ131094 AMM131081:AMM131094 AWI131081:AWI131094 BGE131081:BGE131094 BQA131081:BQA131094 BZW131081:BZW131094 CJS131081:CJS131094 CTO131081:CTO131094 DDK131081:DDK131094 DNG131081:DNG131094 DXC131081:DXC131094 EGY131081:EGY131094 EQU131081:EQU131094 FAQ131081:FAQ131094 FKM131081:FKM131094 FUI131081:FUI131094 GEE131081:GEE131094 GOA131081:GOA131094 GXW131081:GXW131094 HHS131081:HHS131094 HRO131081:HRO131094 IBK131081:IBK131094 ILG131081:ILG131094 IVC131081:IVC131094 JEY131081:JEY131094 JOU131081:JOU131094 JYQ131081:JYQ131094 KIM131081:KIM131094 KSI131081:KSI131094 LCE131081:LCE131094 LMA131081:LMA131094 LVW131081:LVW131094 MFS131081:MFS131094 MPO131081:MPO131094 MZK131081:MZK131094 NJG131081:NJG131094 NTC131081:NTC131094 OCY131081:OCY131094 OMU131081:OMU131094 OWQ131081:OWQ131094 PGM131081:PGM131094 PQI131081:PQI131094 QAE131081:QAE131094 QKA131081:QKA131094 QTW131081:QTW131094 RDS131081:RDS131094 RNO131081:RNO131094 RXK131081:RXK131094 SHG131081:SHG131094 SRC131081:SRC131094 TAY131081:TAY131094 TKU131081:TKU131094 TUQ131081:TUQ131094 UEM131081:UEM131094 UOI131081:UOI131094 UYE131081:UYE131094 VIA131081:VIA131094 VRW131081:VRW131094 WBS131081:WBS131094 WLO131081:WLO131094 WVK131081:WVK131094 C196617:C196630 IY196617:IY196630 SU196617:SU196630 ACQ196617:ACQ196630 AMM196617:AMM196630 AWI196617:AWI196630 BGE196617:BGE196630 BQA196617:BQA196630 BZW196617:BZW196630 CJS196617:CJS196630 CTO196617:CTO196630 DDK196617:DDK196630 DNG196617:DNG196630 DXC196617:DXC196630 EGY196617:EGY196630 EQU196617:EQU196630 FAQ196617:FAQ196630 FKM196617:FKM196630 FUI196617:FUI196630 GEE196617:GEE196630 GOA196617:GOA196630 GXW196617:GXW196630 HHS196617:HHS196630 HRO196617:HRO196630 IBK196617:IBK196630 ILG196617:ILG196630 IVC196617:IVC196630 JEY196617:JEY196630 JOU196617:JOU196630 JYQ196617:JYQ196630 KIM196617:KIM196630 KSI196617:KSI196630 LCE196617:LCE196630 LMA196617:LMA196630 LVW196617:LVW196630 MFS196617:MFS196630 MPO196617:MPO196630 MZK196617:MZK196630 NJG196617:NJG196630 NTC196617:NTC196630 OCY196617:OCY196630 OMU196617:OMU196630 OWQ196617:OWQ196630 PGM196617:PGM196630 PQI196617:PQI196630 QAE196617:QAE196630 QKA196617:QKA196630 QTW196617:QTW196630 RDS196617:RDS196630 RNO196617:RNO196630 RXK196617:RXK196630 SHG196617:SHG196630 SRC196617:SRC196630 TAY196617:TAY196630 TKU196617:TKU196630 TUQ196617:TUQ196630 UEM196617:UEM196630 UOI196617:UOI196630 UYE196617:UYE196630 VIA196617:VIA196630 VRW196617:VRW196630 WBS196617:WBS196630 WLO196617:WLO196630 WVK196617:WVK196630 C262153:C262166 IY262153:IY262166 SU262153:SU262166 ACQ262153:ACQ262166 AMM262153:AMM262166 AWI262153:AWI262166 BGE262153:BGE262166 BQA262153:BQA262166 BZW262153:BZW262166 CJS262153:CJS262166 CTO262153:CTO262166 DDK262153:DDK262166 DNG262153:DNG262166 DXC262153:DXC262166 EGY262153:EGY262166 EQU262153:EQU262166 FAQ262153:FAQ262166 FKM262153:FKM262166 FUI262153:FUI262166 GEE262153:GEE262166 GOA262153:GOA262166 GXW262153:GXW262166 HHS262153:HHS262166 HRO262153:HRO262166 IBK262153:IBK262166 ILG262153:ILG262166 IVC262153:IVC262166 JEY262153:JEY262166 JOU262153:JOU262166 JYQ262153:JYQ262166 KIM262153:KIM262166 KSI262153:KSI262166 LCE262153:LCE262166 LMA262153:LMA262166 LVW262153:LVW262166 MFS262153:MFS262166 MPO262153:MPO262166 MZK262153:MZK262166 NJG262153:NJG262166 NTC262153:NTC262166 OCY262153:OCY262166 OMU262153:OMU262166 OWQ262153:OWQ262166 PGM262153:PGM262166 PQI262153:PQI262166 QAE262153:QAE262166 QKA262153:QKA262166 QTW262153:QTW262166 RDS262153:RDS262166 RNO262153:RNO262166 RXK262153:RXK262166 SHG262153:SHG262166 SRC262153:SRC262166 TAY262153:TAY262166 TKU262153:TKU262166 TUQ262153:TUQ262166 UEM262153:UEM262166 UOI262153:UOI262166 UYE262153:UYE262166 VIA262153:VIA262166 VRW262153:VRW262166 WBS262153:WBS262166 WLO262153:WLO262166 WVK262153:WVK262166 C327689:C327702 IY327689:IY327702 SU327689:SU327702 ACQ327689:ACQ327702 AMM327689:AMM327702 AWI327689:AWI327702 BGE327689:BGE327702 BQA327689:BQA327702 BZW327689:BZW327702 CJS327689:CJS327702 CTO327689:CTO327702 DDK327689:DDK327702 DNG327689:DNG327702 DXC327689:DXC327702 EGY327689:EGY327702 EQU327689:EQU327702 FAQ327689:FAQ327702 FKM327689:FKM327702 FUI327689:FUI327702 GEE327689:GEE327702 GOA327689:GOA327702 GXW327689:GXW327702 HHS327689:HHS327702 HRO327689:HRO327702 IBK327689:IBK327702 ILG327689:ILG327702 IVC327689:IVC327702 JEY327689:JEY327702 JOU327689:JOU327702 JYQ327689:JYQ327702 KIM327689:KIM327702 KSI327689:KSI327702 LCE327689:LCE327702 LMA327689:LMA327702 LVW327689:LVW327702 MFS327689:MFS327702 MPO327689:MPO327702 MZK327689:MZK327702 NJG327689:NJG327702 NTC327689:NTC327702 OCY327689:OCY327702 OMU327689:OMU327702 OWQ327689:OWQ327702 PGM327689:PGM327702 PQI327689:PQI327702 QAE327689:QAE327702 QKA327689:QKA327702 QTW327689:QTW327702 RDS327689:RDS327702 RNO327689:RNO327702 RXK327689:RXK327702 SHG327689:SHG327702 SRC327689:SRC327702 TAY327689:TAY327702 TKU327689:TKU327702 TUQ327689:TUQ327702 UEM327689:UEM327702 UOI327689:UOI327702 UYE327689:UYE327702 VIA327689:VIA327702 VRW327689:VRW327702 WBS327689:WBS327702 WLO327689:WLO327702 WVK327689:WVK327702 C393225:C393238 IY393225:IY393238 SU393225:SU393238 ACQ393225:ACQ393238 AMM393225:AMM393238 AWI393225:AWI393238 BGE393225:BGE393238 BQA393225:BQA393238 BZW393225:BZW393238 CJS393225:CJS393238 CTO393225:CTO393238 DDK393225:DDK393238 DNG393225:DNG393238 DXC393225:DXC393238 EGY393225:EGY393238 EQU393225:EQU393238 FAQ393225:FAQ393238 FKM393225:FKM393238 FUI393225:FUI393238 GEE393225:GEE393238 GOA393225:GOA393238 GXW393225:GXW393238 HHS393225:HHS393238 HRO393225:HRO393238 IBK393225:IBK393238 ILG393225:ILG393238 IVC393225:IVC393238 JEY393225:JEY393238 JOU393225:JOU393238 JYQ393225:JYQ393238 KIM393225:KIM393238 KSI393225:KSI393238 LCE393225:LCE393238 LMA393225:LMA393238 LVW393225:LVW393238 MFS393225:MFS393238 MPO393225:MPO393238 MZK393225:MZK393238 NJG393225:NJG393238 NTC393225:NTC393238 OCY393225:OCY393238 OMU393225:OMU393238 OWQ393225:OWQ393238 PGM393225:PGM393238 PQI393225:PQI393238 QAE393225:QAE393238 QKA393225:QKA393238 QTW393225:QTW393238 RDS393225:RDS393238 RNO393225:RNO393238 RXK393225:RXK393238 SHG393225:SHG393238 SRC393225:SRC393238 TAY393225:TAY393238 TKU393225:TKU393238 TUQ393225:TUQ393238 UEM393225:UEM393238 UOI393225:UOI393238 UYE393225:UYE393238 VIA393225:VIA393238 VRW393225:VRW393238 WBS393225:WBS393238 WLO393225:WLO393238 WVK393225:WVK393238 C458761:C458774 IY458761:IY458774 SU458761:SU458774 ACQ458761:ACQ458774 AMM458761:AMM458774 AWI458761:AWI458774 BGE458761:BGE458774 BQA458761:BQA458774 BZW458761:BZW458774 CJS458761:CJS458774 CTO458761:CTO458774 DDK458761:DDK458774 DNG458761:DNG458774 DXC458761:DXC458774 EGY458761:EGY458774 EQU458761:EQU458774 FAQ458761:FAQ458774 FKM458761:FKM458774 FUI458761:FUI458774 GEE458761:GEE458774 GOA458761:GOA458774 GXW458761:GXW458774 HHS458761:HHS458774 HRO458761:HRO458774 IBK458761:IBK458774 ILG458761:ILG458774 IVC458761:IVC458774 JEY458761:JEY458774 JOU458761:JOU458774 JYQ458761:JYQ458774 KIM458761:KIM458774 KSI458761:KSI458774 LCE458761:LCE458774 LMA458761:LMA458774 LVW458761:LVW458774 MFS458761:MFS458774 MPO458761:MPO458774 MZK458761:MZK458774 NJG458761:NJG458774 NTC458761:NTC458774 OCY458761:OCY458774 OMU458761:OMU458774 OWQ458761:OWQ458774 PGM458761:PGM458774 PQI458761:PQI458774 QAE458761:QAE458774 QKA458761:QKA458774 QTW458761:QTW458774 RDS458761:RDS458774 RNO458761:RNO458774 RXK458761:RXK458774 SHG458761:SHG458774 SRC458761:SRC458774 TAY458761:TAY458774 TKU458761:TKU458774 TUQ458761:TUQ458774 UEM458761:UEM458774 UOI458761:UOI458774 UYE458761:UYE458774 VIA458761:VIA458774 VRW458761:VRW458774 WBS458761:WBS458774 WLO458761:WLO458774 WVK458761:WVK458774 C524297:C524310 IY524297:IY524310 SU524297:SU524310 ACQ524297:ACQ524310 AMM524297:AMM524310 AWI524297:AWI524310 BGE524297:BGE524310 BQA524297:BQA524310 BZW524297:BZW524310 CJS524297:CJS524310 CTO524297:CTO524310 DDK524297:DDK524310 DNG524297:DNG524310 DXC524297:DXC524310 EGY524297:EGY524310 EQU524297:EQU524310 FAQ524297:FAQ524310 FKM524297:FKM524310 FUI524297:FUI524310 GEE524297:GEE524310 GOA524297:GOA524310 GXW524297:GXW524310 HHS524297:HHS524310 HRO524297:HRO524310 IBK524297:IBK524310 ILG524297:ILG524310 IVC524297:IVC524310 JEY524297:JEY524310 JOU524297:JOU524310 JYQ524297:JYQ524310 KIM524297:KIM524310 KSI524297:KSI524310 LCE524297:LCE524310 LMA524297:LMA524310 LVW524297:LVW524310 MFS524297:MFS524310 MPO524297:MPO524310 MZK524297:MZK524310 NJG524297:NJG524310 NTC524297:NTC524310 OCY524297:OCY524310 OMU524297:OMU524310 OWQ524297:OWQ524310 PGM524297:PGM524310 PQI524297:PQI524310 QAE524297:QAE524310 QKA524297:QKA524310 QTW524297:QTW524310 RDS524297:RDS524310 RNO524297:RNO524310 RXK524297:RXK524310 SHG524297:SHG524310 SRC524297:SRC524310 TAY524297:TAY524310 TKU524297:TKU524310 TUQ524297:TUQ524310 UEM524297:UEM524310 UOI524297:UOI524310 UYE524297:UYE524310 VIA524297:VIA524310 VRW524297:VRW524310 WBS524297:WBS524310 WLO524297:WLO524310 WVK524297:WVK524310 C589833:C589846 IY589833:IY589846 SU589833:SU589846 ACQ589833:ACQ589846 AMM589833:AMM589846 AWI589833:AWI589846 BGE589833:BGE589846 BQA589833:BQA589846 BZW589833:BZW589846 CJS589833:CJS589846 CTO589833:CTO589846 DDK589833:DDK589846 DNG589833:DNG589846 DXC589833:DXC589846 EGY589833:EGY589846 EQU589833:EQU589846 FAQ589833:FAQ589846 FKM589833:FKM589846 FUI589833:FUI589846 GEE589833:GEE589846 GOA589833:GOA589846 GXW589833:GXW589846 HHS589833:HHS589846 HRO589833:HRO589846 IBK589833:IBK589846 ILG589833:ILG589846 IVC589833:IVC589846 JEY589833:JEY589846 JOU589833:JOU589846 JYQ589833:JYQ589846 KIM589833:KIM589846 KSI589833:KSI589846 LCE589833:LCE589846 LMA589833:LMA589846 LVW589833:LVW589846 MFS589833:MFS589846 MPO589833:MPO589846 MZK589833:MZK589846 NJG589833:NJG589846 NTC589833:NTC589846 OCY589833:OCY589846 OMU589833:OMU589846 OWQ589833:OWQ589846 PGM589833:PGM589846 PQI589833:PQI589846 QAE589833:QAE589846 QKA589833:QKA589846 QTW589833:QTW589846 RDS589833:RDS589846 RNO589833:RNO589846 RXK589833:RXK589846 SHG589833:SHG589846 SRC589833:SRC589846 TAY589833:TAY589846 TKU589833:TKU589846 TUQ589833:TUQ589846 UEM589833:UEM589846 UOI589833:UOI589846 UYE589833:UYE589846 VIA589833:VIA589846 VRW589833:VRW589846 WBS589833:WBS589846 WLO589833:WLO589846 WVK589833:WVK589846 C655369:C655382 IY655369:IY655382 SU655369:SU655382 ACQ655369:ACQ655382 AMM655369:AMM655382 AWI655369:AWI655382 BGE655369:BGE655382 BQA655369:BQA655382 BZW655369:BZW655382 CJS655369:CJS655382 CTO655369:CTO655382 DDK655369:DDK655382 DNG655369:DNG655382 DXC655369:DXC655382 EGY655369:EGY655382 EQU655369:EQU655382 FAQ655369:FAQ655382 FKM655369:FKM655382 FUI655369:FUI655382 GEE655369:GEE655382 GOA655369:GOA655382 GXW655369:GXW655382 HHS655369:HHS655382 HRO655369:HRO655382 IBK655369:IBK655382 ILG655369:ILG655382 IVC655369:IVC655382 JEY655369:JEY655382 JOU655369:JOU655382 JYQ655369:JYQ655382 KIM655369:KIM655382 KSI655369:KSI655382 LCE655369:LCE655382 LMA655369:LMA655382 LVW655369:LVW655382 MFS655369:MFS655382 MPO655369:MPO655382 MZK655369:MZK655382 NJG655369:NJG655382 NTC655369:NTC655382 OCY655369:OCY655382 OMU655369:OMU655382 OWQ655369:OWQ655382 PGM655369:PGM655382 PQI655369:PQI655382 QAE655369:QAE655382 QKA655369:QKA655382 QTW655369:QTW655382 RDS655369:RDS655382 RNO655369:RNO655382 RXK655369:RXK655382 SHG655369:SHG655382 SRC655369:SRC655382 TAY655369:TAY655382 TKU655369:TKU655382 TUQ655369:TUQ655382 UEM655369:UEM655382 UOI655369:UOI655382 UYE655369:UYE655382 VIA655369:VIA655382 VRW655369:VRW655382 WBS655369:WBS655382 WLO655369:WLO655382 WVK655369:WVK655382 C720905:C720918 IY720905:IY720918 SU720905:SU720918 ACQ720905:ACQ720918 AMM720905:AMM720918 AWI720905:AWI720918 BGE720905:BGE720918 BQA720905:BQA720918 BZW720905:BZW720918 CJS720905:CJS720918 CTO720905:CTO720918 DDK720905:DDK720918 DNG720905:DNG720918 DXC720905:DXC720918 EGY720905:EGY720918 EQU720905:EQU720918 FAQ720905:FAQ720918 FKM720905:FKM720918 FUI720905:FUI720918 GEE720905:GEE720918 GOA720905:GOA720918 GXW720905:GXW720918 HHS720905:HHS720918 HRO720905:HRO720918 IBK720905:IBK720918 ILG720905:ILG720918 IVC720905:IVC720918 JEY720905:JEY720918 JOU720905:JOU720918 JYQ720905:JYQ720918 KIM720905:KIM720918 KSI720905:KSI720918 LCE720905:LCE720918 LMA720905:LMA720918 LVW720905:LVW720918 MFS720905:MFS720918 MPO720905:MPO720918 MZK720905:MZK720918 NJG720905:NJG720918 NTC720905:NTC720918 OCY720905:OCY720918 OMU720905:OMU720918 OWQ720905:OWQ720918 PGM720905:PGM720918 PQI720905:PQI720918 QAE720905:QAE720918 QKA720905:QKA720918 QTW720905:QTW720918 RDS720905:RDS720918 RNO720905:RNO720918 RXK720905:RXK720918 SHG720905:SHG720918 SRC720905:SRC720918 TAY720905:TAY720918 TKU720905:TKU720918 TUQ720905:TUQ720918 UEM720905:UEM720918 UOI720905:UOI720918 UYE720905:UYE720918 VIA720905:VIA720918 VRW720905:VRW720918 WBS720905:WBS720918 WLO720905:WLO720918 WVK720905:WVK720918 C786441:C786454 IY786441:IY786454 SU786441:SU786454 ACQ786441:ACQ786454 AMM786441:AMM786454 AWI786441:AWI786454 BGE786441:BGE786454 BQA786441:BQA786454 BZW786441:BZW786454 CJS786441:CJS786454 CTO786441:CTO786454 DDK786441:DDK786454 DNG786441:DNG786454 DXC786441:DXC786454 EGY786441:EGY786454 EQU786441:EQU786454 FAQ786441:FAQ786454 FKM786441:FKM786454 FUI786441:FUI786454 GEE786441:GEE786454 GOA786441:GOA786454 GXW786441:GXW786454 HHS786441:HHS786454 HRO786441:HRO786454 IBK786441:IBK786454 ILG786441:ILG786454 IVC786441:IVC786454 JEY786441:JEY786454 JOU786441:JOU786454 JYQ786441:JYQ786454 KIM786441:KIM786454 KSI786441:KSI786454 LCE786441:LCE786454 LMA786441:LMA786454 LVW786441:LVW786454 MFS786441:MFS786454 MPO786441:MPO786454 MZK786441:MZK786454 NJG786441:NJG786454 NTC786441:NTC786454 OCY786441:OCY786454 OMU786441:OMU786454 OWQ786441:OWQ786454 PGM786441:PGM786454 PQI786441:PQI786454 QAE786441:QAE786454 QKA786441:QKA786454 QTW786441:QTW786454 RDS786441:RDS786454 RNO786441:RNO786454 RXK786441:RXK786454 SHG786441:SHG786454 SRC786441:SRC786454 TAY786441:TAY786454 TKU786441:TKU786454 TUQ786441:TUQ786454 UEM786441:UEM786454 UOI786441:UOI786454 UYE786441:UYE786454 VIA786441:VIA786454 VRW786441:VRW786454 WBS786441:WBS786454 WLO786441:WLO786454 WVK786441:WVK786454 C851977:C851990 IY851977:IY851990 SU851977:SU851990 ACQ851977:ACQ851990 AMM851977:AMM851990 AWI851977:AWI851990 BGE851977:BGE851990 BQA851977:BQA851990 BZW851977:BZW851990 CJS851977:CJS851990 CTO851977:CTO851990 DDK851977:DDK851990 DNG851977:DNG851990 DXC851977:DXC851990 EGY851977:EGY851990 EQU851977:EQU851990 FAQ851977:FAQ851990 FKM851977:FKM851990 FUI851977:FUI851990 GEE851977:GEE851990 GOA851977:GOA851990 GXW851977:GXW851990 HHS851977:HHS851990 HRO851977:HRO851990 IBK851977:IBK851990 ILG851977:ILG851990 IVC851977:IVC851990 JEY851977:JEY851990 JOU851977:JOU851990 JYQ851977:JYQ851990 KIM851977:KIM851990 KSI851977:KSI851990 LCE851977:LCE851990 LMA851977:LMA851990 LVW851977:LVW851990 MFS851977:MFS851990 MPO851977:MPO851990 MZK851977:MZK851990 NJG851977:NJG851990 NTC851977:NTC851990 OCY851977:OCY851990 OMU851977:OMU851990 OWQ851977:OWQ851990 PGM851977:PGM851990 PQI851977:PQI851990 QAE851977:QAE851990 QKA851977:QKA851990 QTW851977:QTW851990 RDS851977:RDS851990 RNO851977:RNO851990 RXK851977:RXK851990 SHG851977:SHG851990 SRC851977:SRC851990 TAY851977:TAY851990 TKU851977:TKU851990 TUQ851977:TUQ851990 UEM851977:UEM851990 UOI851977:UOI851990 UYE851977:UYE851990 VIA851977:VIA851990 VRW851977:VRW851990 WBS851977:WBS851990 WLO851977:WLO851990 WVK851977:WVK851990 C917513:C917526 IY917513:IY917526 SU917513:SU917526 ACQ917513:ACQ917526 AMM917513:AMM917526 AWI917513:AWI917526 BGE917513:BGE917526 BQA917513:BQA917526 BZW917513:BZW917526 CJS917513:CJS917526 CTO917513:CTO917526 DDK917513:DDK917526 DNG917513:DNG917526 DXC917513:DXC917526 EGY917513:EGY917526 EQU917513:EQU917526 FAQ917513:FAQ917526 FKM917513:FKM917526 FUI917513:FUI917526 GEE917513:GEE917526 GOA917513:GOA917526 GXW917513:GXW917526 HHS917513:HHS917526 HRO917513:HRO917526 IBK917513:IBK917526 ILG917513:ILG917526 IVC917513:IVC917526 JEY917513:JEY917526 JOU917513:JOU917526 JYQ917513:JYQ917526 KIM917513:KIM917526 KSI917513:KSI917526 LCE917513:LCE917526 LMA917513:LMA917526 LVW917513:LVW917526 MFS917513:MFS917526 MPO917513:MPO917526 MZK917513:MZK917526 NJG917513:NJG917526 NTC917513:NTC917526 OCY917513:OCY917526 OMU917513:OMU917526 OWQ917513:OWQ917526 PGM917513:PGM917526 PQI917513:PQI917526 QAE917513:QAE917526 QKA917513:QKA917526 QTW917513:QTW917526 RDS917513:RDS917526 RNO917513:RNO917526 RXK917513:RXK917526 SHG917513:SHG917526 SRC917513:SRC917526 TAY917513:TAY917526 TKU917513:TKU917526 TUQ917513:TUQ917526 UEM917513:UEM917526 UOI917513:UOI917526 UYE917513:UYE917526 VIA917513:VIA917526 VRW917513:VRW917526 WBS917513:WBS917526 WLO917513:WLO917526 WVK917513:WVK917526 C983049:C983062 IY983049:IY983062 SU983049:SU983062 ACQ983049:ACQ983062 AMM983049:AMM983062 AWI983049:AWI983062 BGE983049:BGE983062 BQA983049:BQA983062 BZW983049:BZW983062 CJS983049:CJS983062 CTO983049:CTO983062 DDK983049:DDK983062 DNG983049:DNG983062 DXC983049:DXC983062 EGY983049:EGY983062 EQU983049:EQU983062 FAQ983049:FAQ983062 FKM983049:FKM983062 FUI983049:FUI983062 GEE983049:GEE983062 GOA983049:GOA983062 GXW983049:GXW983062 HHS983049:HHS983062 HRO983049:HRO983062 IBK983049:IBK983062 ILG983049:ILG983062 IVC983049:IVC983062 JEY983049:JEY983062 JOU983049:JOU983062 JYQ983049:JYQ983062 KIM983049:KIM983062 KSI983049:KSI983062 LCE983049:LCE983062 LMA983049:LMA983062 LVW983049:LVW983062 MFS983049:MFS983062 MPO983049:MPO983062 MZK983049:MZK983062 NJG983049:NJG983062 NTC983049:NTC983062 OCY983049:OCY983062 OMU983049:OMU983062 OWQ983049:OWQ983062 PGM983049:PGM983062 PQI983049:PQI983062 QAE983049:QAE983062 QKA983049:QKA983062 QTW983049:QTW983062 RDS983049:RDS983062 RNO983049:RNO983062 RXK983049:RXK983062 SHG983049:SHG983062 SRC983049:SRC983062 TAY983049:TAY983062 TKU983049:TKU983062 TUQ983049:TUQ983062 UEM983049:UEM983062 UOI983049:UOI983062 UYE983049:UYE983062 VIA983049:VIA983062 VRW983049:VRW983062 WBS983049:WBS983062 WLO983049:WLO983062 WVK983049:WVK983062 G74:G78 JC74:JC78 SY74:SY78 ACU74:ACU78 AMQ74:AMQ78 AWM74:AWM78 BGI74:BGI78 BQE74:BQE78 CAA74:CAA78 CJW74:CJW78 CTS74:CTS78 DDO74:DDO78 DNK74:DNK78 DXG74:DXG78 EHC74:EHC78 EQY74:EQY78 FAU74:FAU78 FKQ74:FKQ78 FUM74:FUM78 GEI74:GEI78 GOE74:GOE78 GYA74:GYA78 HHW74:HHW78 HRS74:HRS78 IBO74:IBO78 ILK74:ILK78 IVG74:IVG78 JFC74:JFC78 JOY74:JOY78 JYU74:JYU78 KIQ74:KIQ78 KSM74:KSM78 LCI74:LCI78 LME74:LME78 LWA74:LWA78 MFW74:MFW78 MPS74:MPS78 MZO74:MZO78 NJK74:NJK78 NTG74:NTG78 ODC74:ODC78 OMY74:OMY78 OWU74:OWU78 PGQ74:PGQ78 PQM74:PQM78 QAI74:QAI78 QKE74:QKE78 QUA74:QUA78 RDW74:RDW78 RNS74:RNS78 RXO74:RXO78 SHK74:SHK78 SRG74:SRG78 TBC74:TBC78 TKY74:TKY78 TUU74:TUU78 UEQ74:UEQ78 UOM74:UOM78 UYI74:UYI78 VIE74:VIE78 VSA74:VSA78 WBW74:WBW78 WLS74:WLS78 WVO74:WVO78 G65610:G65614 JC65610:JC65614 SY65610:SY65614 ACU65610:ACU65614 AMQ65610:AMQ65614 AWM65610:AWM65614 BGI65610:BGI65614 BQE65610:BQE65614 CAA65610:CAA65614 CJW65610:CJW65614 CTS65610:CTS65614 DDO65610:DDO65614 DNK65610:DNK65614 DXG65610:DXG65614 EHC65610:EHC65614 EQY65610:EQY65614 FAU65610:FAU65614 FKQ65610:FKQ65614 FUM65610:FUM65614 GEI65610:GEI65614 GOE65610:GOE65614 GYA65610:GYA65614 HHW65610:HHW65614 HRS65610:HRS65614 IBO65610:IBO65614 ILK65610:ILK65614 IVG65610:IVG65614 JFC65610:JFC65614 JOY65610:JOY65614 JYU65610:JYU65614 KIQ65610:KIQ65614 KSM65610:KSM65614 LCI65610:LCI65614 LME65610:LME65614 LWA65610:LWA65614 MFW65610:MFW65614 MPS65610:MPS65614 MZO65610:MZO65614 NJK65610:NJK65614 NTG65610:NTG65614 ODC65610:ODC65614 OMY65610:OMY65614 OWU65610:OWU65614 PGQ65610:PGQ65614 PQM65610:PQM65614 QAI65610:QAI65614 QKE65610:QKE65614 QUA65610:QUA65614 RDW65610:RDW65614 RNS65610:RNS65614 RXO65610:RXO65614 SHK65610:SHK65614 SRG65610:SRG65614 TBC65610:TBC65614 TKY65610:TKY65614 TUU65610:TUU65614 UEQ65610:UEQ65614 UOM65610:UOM65614 UYI65610:UYI65614 VIE65610:VIE65614 VSA65610:VSA65614 WBW65610:WBW65614 WLS65610:WLS65614 WVO65610:WVO65614 G131146:G131150 JC131146:JC131150 SY131146:SY131150 ACU131146:ACU131150 AMQ131146:AMQ131150 AWM131146:AWM131150 BGI131146:BGI131150 BQE131146:BQE131150 CAA131146:CAA131150 CJW131146:CJW131150 CTS131146:CTS131150 DDO131146:DDO131150 DNK131146:DNK131150 DXG131146:DXG131150 EHC131146:EHC131150 EQY131146:EQY131150 FAU131146:FAU131150 FKQ131146:FKQ131150 FUM131146:FUM131150 GEI131146:GEI131150 GOE131146:GOE131150 GYA131146:GYA131150 HHW131146:HHW131150 HRS131146:HRS131150 IBO131146:IBO131150 ILK131146:ILK131150 IVG131146:IVG131150 JFC131146:JFC131150 JOY131146:JOY131150 JYU131146:JYU131150 KIQ131146:KIQ131150 KSM131146:KSM131150 LCI131146:LCI131150 LME131146:LME131150 LWA131146:LWA131150 MFW131146:MFW131150 MPS131146:MPS131150 MZO131146:MZO131150 NJK131146:NJK131150 NTG131146:NTG131150 ODC131146:ODC131150 OMY131146:OMY131150 OWU131146:OWU131150 PGQ131146:PGQ131150 PQM131146:PQM131150 QAI131146:QAI131150 QKE131146:QKE131150 QUA131146:QUA131150 RDW131146:RDW131150 RNS131146:RNS131150 RXO131146:RXO131150 SHK131146:SHK131150 SRG131146:SRG131150 TBC131146:TBC131150 TKY131146:TKY131150 TUU131146:TUU131150 UEQ131146:UEQ131150 UOM131146:UOM131150 UYI131146:UYI131150 VIE131146:VIE131150 VSA131146:VSA131150 WBW131146:WBW131150 WLS131146:WLS131150 WVO131146:WVO131150 G196682:G196686 JC196682:JC196686 SY196682:SY196686 ACU196682:ACU196686 AMQ196682:AMQ196686 AWM196682:AWM196686 BGI196682:BGI196686 BQE196682:BQE196686 CAA196682:CAA196686 CJW196682:CJW196686 CTS196682:CTS196686 DDO196682:DDO196686 DNK196682:DNK196686 DXG196682:DXG196686 EHC196682:EHC196686 EQY196682:EQY196686 FAU196682:FAU196686 FKQ196682:FKQ196686 FUM196682:FUM196686 GEI196682:GEI196686 GOE196682:GOE196686 GYA196682:GYA196686 HHW196682:HHW196686 HRS196682:HRS196686 IBO196682:IBO196686 ILK196682:ILK196686 IVG196682:IVG196686 JFC196682:JFC196686 JOY196682:JOY196686 JYU196682:JYU196686 KIQ196682:KIQ196686 KSM196682:KSM196686 LCI196682:LCI196686 LME196682:LME196686 LWA196682:LWA196686 MFW196682:MFW196686 MPS196682:MPS196686 MZO196682:MZO196686 NJK196682:NJK196686 NTG196682:NTG196686 ODC196682:ODC196686 OMY196682:OMY196686 OWU196682:OWU196686 PGQ196682:PGQ196686 PQM196682:PQM196686 QAI196682:QAI196686 QKE196682:QKE196686 QUA196682:QUA196686 RDW196682:RDW196686 RNS196682:RNS196686 RXO196682:RXO196686 SHK196682:SHK196686 SRG196682:SRG196686 TBC196682:TBC196686 TKY196682:TKY196686 TUU196682:TUU196686 UEQ196682:UEQ196686 UOM196682:UOM196686 UYI196682:UYI196686 VIE196682:VIE196686 VSA196682:VSA196686 WBW196682:WBW196686 WLS196682:WLS196686 WVO196682:WVO196686 G262218:G262222 JC262218:JC262222 SY262218:SY262222 ACU262218:ACU262222 AMQ262218:AMQ262222 AWM262218:AWM262222 BGI262218:BGI262222 BQE262218:BQE262222 CAA262218:CAA262222 CJW262218:CJW262222 CTS262218:CTS262222 DDO262218:DDO262222 DNK262218:DNK262222 DXG262218:DXG262222 EHC262218:EHC262222 EQY262218:EQY262222 FAU262218:FAU262222 FKQ262218:FKQ262222 FUM262218:FUM262222 GEI262218:GEI262222 GOE262218:GOE262222 GYA262218:GYA262222 HHW262218:HHW262222 HRS262218:HRS262222 IBO262218:IBO262222 ILK262218:ILK262222 IVG262218:IVG262222 JFC262218:JFC262222 JOY262218:JOY262222 JYU262218:JYU262222 KIQ262218:KIQ262222 KSM262218:KSM262222 LCI262218:LCI262222 LME262218:LME262222 LWA262218:LWA262222 MFW262218:MFW262222 MPS262218:MPS262222 MZO262218:MZO262222 NJK262218:NJK262222 NTG262218:NTG262222 ODC262218:ODC262222 OMY262218:OMY262222 OWU262218:OWU262222 PGQ262218:PGQ262222 PQM262218:PQM262222 QAI262218:QAI262222 QKE262218:QKE262222 QUA262218:QUA262222 RDW262218:RDW262222 RNS262218:RNS262222 RXO262218:RXO262222 SHK262218:SHK262222 SRG262218:SRG262222 TBC262218:TBC262222 TKY262218:TKY262222 TUU262218:TUU262222 UEQ262218:UEQ262222 UOM262218:UOM262222 UYI262218:UYI262222 VIE262218:VIE262222 VSA262218:VSA262222 WBW262218:WBW262222 WLS262218:WLS262222 WVO262218:WVO262222 G327754:G327758 JC327754:JC327758 SY327754:SY327758 ACU327754:ACU327758 AMQ327754:AMQ327758 AWM327754:AWM327758 BGI327754:BGI327758 BQE327754:BQE327758 CAA327754:CAA327758 CJW327754:CJW327758 CTS327754:CTS327758 DDO327754:DDO327758 DNK327754:DNK327758 DXG327754:DXG327758 EHC327754:EHC327758 EQY327754:EQY327758 FAU327754:FAU327758 FKQ327754:FKQ327758 FUM327754:FUM327758 GEI327754:GEI327758 GOE327754:GOE327758 GYA327754:GYA327758 HHW327754:HHW327758 HRS327754:HRS327758 IBO327754:IBO327758 ILK327754:ILK327758 IVG327754:IVG327758 JFC327754:JFC327758 JOY327754:JOY327758 JYU327754:JYU327758 KIQ327754:KIQ327758 KSM327754:KSM327758 LCI327754:LCI327758 LME327754:LME327758 LWA327754:LWA327758 MFW327754:MFW327758 MPS327754:MPS327758 MZO327754:MZO327758 NJK327754:NJK327758 NTG327754:NTG327758 ODC327754:ODC327758 OMY327754:OMY327758 OWU327754:OWU327758 PGQ327754:PGQ327758 PQM327754:PQM327758 QAI327754:QAI327758 QKE327754:QKE327758 QUA327754:QUA327758 RDW327754:RDW327758 RNS327754:RNS327758 RXO327754:RXO327758 SHK327754:SHK327758 SRG327754:SRG327758 TBC327754:TBC327758 TKY327754:TKY327758 TUU327754:TUU327758 UEQ327754:UEQ327758 UOM327754:UOM327758 UYI327754:UYI327758 VIE327754:VIE327758 VSA327754:VSA327758 WBW327754:WBW327758 WLS327754:WLS327758 WVO327754:WVO327758 G393290:G393294 JC393290:JC393294 SY393290:SY393294 ACU393290:ACU393294 AMQ393290:AMQ393294 AWM393290:AWM393294 BGI393290:BGI393294 BQE393290:BQE393294 CAA393290:CAA393294 CJW393290:CJW393294 CTS393290:CTS393294 DDO393290:DDO393294 DNK393290:DNK393294 DXG393290:DXG393294 EHC393290:EHC393294 EQY393290:EQY393294 FAU393290:FAU393294 FKQ393290:FKQ393294 FUM393290:FUM393294 GEI393290:GEI393294 GOE393290:GOE393294 GYA393290:GYA393294 HHW393290:HHW393294 HRS393290:HRS393294 IBO393290:IBO393294 ILK393290:ILK393294 IVG393290:IVG393294 JFC393290:JFC393294 JOY393290:JOY393294 JYU393290:JYU393294 KIQ393290:KIQ393294 KSM393290:KSM393294 LCI393290:LCI393294 LME393290:LME393294 LWA393290:LWA393294 MFW393290:MFW393294 MPS393290:MPS393294 MZO393290:MZO393294 NJK393290:NJK393294 NTG393290:NTG393294 ODC393290:ODC393294 OMY393290:OMY393294 OWU393290:OWU393294 PGQ393290:PGQ393294 PQM393290:PQM393294 QAI393290:QAI393294 QKE393290:QKE393294 QUA393290:QUA393294 RDW393290:RDW393294 RNS393290:RNS393294 RXO393290:RXO393294 SHK393290:SHK393294 SRG393290:SRG393294 TBC393290:TBC393294 TKY393290:TKY393294 TUU393290:TUU393294 UEQ393290:UEQ393294 UOM393290:UOM393294 UYI393290:UYI393294 VIE393290:VIE393294 VSA393290:VSA393294 WBW393290:WBW393294 WLS393290:WLS393294 WVO393290:WVO393294 G458826:G458830 JC458826:JC458830 SY458826:SY458830 ACU458826:ACU458830 AMQ458826:AMQ458830 AWM458826:AWM458830 BGI458826:BGI458830 BQE458826:BQE458830 CAA458826:CAA458830 CJW458826:CJW458830 CTS458826:CTS458830 DDO458826:DDO458830 DNK458826:DNK458830 DXG458826:DXG458830 EHC458826:EHC458830 EQY458826:EQY458830 FAU458826:FAU458830 FKQ458826:FKQ458830 FUM458826:FUM458830 GEI458826:GEI458830 GOE458826:GOE458830 GYA458826:GYA458830 HHW458826:HHW458830 HRS458826:HRS458830 IBO458826:IBO458830 ILK458826:ILK458830 IVG458826:IVG458830 JFC458826:JFC458830 JOY458826:JOY458830 JYU458826:JYU458830 KIQ458826:KIQ458830 KSM458826:KSM458830 LCI458826:LCI458830 LME458826:LME458830 LWA458826:LWA458830 MFW458826:MFW458830 MPS458826:MPS458830 MZO458826:MZO458830 NJK458826:NJK458830 NTG458826:NTG458830 ODC458826:ODC458830 OMY458826:OMY458830 OWU458826:OWU458830 PGQ458826:PGQ458830 PQM458826:PQM458830 QAI458826:QAI458830 QKE458826:QKE458830 QUA458826:QUA458830 RDW458826:RDW458830 RNS458826:RNS458830 RXO458826:RXO458830 SHK458826:SHK458830 SRG458826:SRG458830 TBC458826:TBC458830 TKY458826:TKY458830 TUU458826:TUU458830 UEQ458826:UEQ458830 UOM458826:UOM458830 UYI458826:UYI458830 VIE458826:VIE458830 VSA458826:VSA458830 WBW458826:WBW458830 WLS458826:WLS458830 WVO458826:WVO458830 G524362:G524366 JC524362:JC524366 SY524362:SY524366 ACU524362:ACU524366 AMQ524362:AMQ524366 AWM524362:AWM524366 BGI524362:BGI524366 BQE524362:BQE524366 CAA524362:CAA524366 CJW524362:CJW524366 CTS524362:CTS524366 DDO524362:DDO524366 DNK524362:DNK524366 DXG524362:DXG524366 EHC524362:EHC524366 EQY524362:EQY524366 FAU524362:FAU524366 FKQ524362:FKQ524366 FUM524362:FUM524366 GEI524362:GEI524366 GOE524362:GOE524366 GYA524362:GYA524366 HHW524362:HHW524366 HRS524362:HRS524366 IBO524362:IBO524366 ILK524362:ILK524366 IVG524362:IVG524366 JFC524362:JFC524366 JOY524362:JOY524366 JYU524362:JYU524366 KIQ524362:KIQ524366 KSM524362:KSM524366 LCI524362:LCI524366 LME524362:LME524366 LWA524362:LWA524366 MFW524362:MFW524366 MPS524362:MPS524366 MZO524362:MZO524366 NJK524362:NJK524366 NTG524362:NTG524366 ODC524362:ODC524366 OMY524362:OMY524366 OWU524362:OWU524366 PGQ524362:PGQ524366 PQM524362:PQM524366 QAI524362:QAI524366 QKE524362:QKE524366 QUA524362:QUA524366 RDW524362:RDW524366 RNS524362:RNS524366 RXO524362:RXO524366 SHK524362:SHK524366 SRG524362:SRG524366 TBC524362:TBC524366 TKY524362:TKY524366 TUU524362:TUU524366 UEQ524362:UEQ524366 UOM524362:UOM524366 UYI524362:UYI524366 VIE524362:VIE524366 VSA524362:VSA524366 WBW524362:WBW524366 WLS524362:WLS524366 WVO524362:WVO524366 G589898:G589902 JC589898:JC589902 SY589898:SY589902 ACU589898:ACU589902 AMQ589898:AMQ589902 AWM589898:AWM589902 BGI589898:BGI589902 BQE589898:BQE589902 CAA589898:CAA589902 CJW589898:CJW589902 CTS589898:CTS589902 DDO589898:DDO589902 DNK589898:DNK589902 DXG589898:DXG589902 EHC589898:EHC589902 EQY589898:EQY589902 FAU589898:FAU589902 FKQ589898:FKQ589902 FUM589898:FUM589902 GEI589898:GEI589902 GOE589898:GOE589902 GYA589898:GYA589902 HHW589898:HHW589902 HRS589898:HRS589902 IBO589898:IBO589902 ILK589898:ILK589902 IVG589898:IVG589902 JFC589898:JFC589902 JOY589898:JOY589902 JYU589898:JYU589902 KIQ589898:KIQ589902 KSM589898:KSM589902 LCI589898:LCI589902 LME589898:LME589902 LWA589898:LWA589902 MFW589898:MFW589902 MPS589898:MPS589902 MZO589898:MZO589902 NJK589898:NJK589902 NTG589898:NTG589902 ODC589898:ODC589902 OMY589898:OMY589902 OWU589898:OWU589902 PGQ589898:PGQ589902 PQM589898:PQM589902 QAI589898:QAI589902 QKE589898:QKE589902 QUA589898:QUA589902 RDW589898:RDW589902 RNS589898:RNS589902 RXO589898:RXO589902 SHK589898:SHK589902 SRG589898:SRG589902 TBC589898:TBC589902 TKY589898:TKY589902 TUU589898:TUU589902 UEQ589898:UEQ589902 UOM589898:UOM589902 UYI589898:UYI589902 VIE589898:VIE589902 VSA589898:VSA589902 WBW589898:WBW589902 WLS589898:WLS589902 WVO589898:WVO589902 G655434:G655438 JC655434:JC655438 SY655434:SY655438 ACU655434:ACU655438 AMQ655434:AMQ655438 AWM655434:AWM655438 BGI655434:BGI655438 BQE655434:BQE655438 CAA655434:CAA655438 CJW655434:CJW655438 CTS655434:CTS655438 DDO655434:DDO655438 DNK655434:DNK655438 DXG655434:DXG655438 EHC655434:EHC655438 EQY655434:EQY655438 FAU655434:FAU655438 FKQ655434:FKQ655438 FUM655434:FUM655438 GEI655434:GEI655438 GOE655434:GOE655438 GYA655434:GYA655438 HHW655434:HHW655438 HRS655434:HRS655438 IBO655434:IBO655438 ILK655434:ILK655438 IVG655434:IVG655438 JFC655434:JFC655438 JOY655434:JOY655438 JYU655434:JYU655438 KIQ655434:KIQ655438 KSM655434:KSM655438 LCI655434:LCI655438 LME655434:LME655438 LWA655434:LWA655438 MFW655434:MFW655438 MPS655434:MPS655438 MZO655434:MZO655438 NJK655434:NJK655438 NTG655434:NTG655438 ODC655434:ODC655438 OMY655434:OMY655438 OWU655434:OWU655438 PGQ655434:PGQ655438 PQM655434:PQM655438 QAI655434:QAI655438 QKE655434:QKE655438 QUA655434:QUA655438 RDW655434:RDW655438 RNS655434:RNS655438 RXO655434:RXO655438 SHK655434:SHK655438 SRG655434:SRG655438 TBC655434:TBC655438 TKY655434:TKY655438 TUU655434:TUU655438 UEQ655434:UEQ655438 UOM655434:UOM655438 UYI655434:UYI655438 VIE655434:VIE655438 VSA655434:VSA655438 WBW655434:WBW655438 WLS655434:WLS655438 WVO655434:WVO655438 G720970:G720974 JC720970:JC720974 SY720970:SY720974 ACU720970:ACU720974 AMQ720970:AMQ720974 AWM720970:AWM720974 BGI720970:BGI720974 BQE720970:BQE720974 CAA720970:CAA720974 CJW720970:CJW720974 CTS720970:CTS720974 DDO720970:DDO720974 DNK720970:DNK720974 DXG720970:DXG720974 EHC720970:EHC720974 EQY720970:EQY720974 FAU720970:FAU720974 FKQ720970:FKQ720974 FUM720970:FUM720974 GEI720970:GEI720974 GOE720970:GOE720974 GYA720970:GYA720974 HHW720970:HHW720974 HRS720970:HRS720974 IBO720970:IBO720974 ILK720970:ILK720974 IVG720970:IVG720974 JFC720970:JFC720974 JOY720970:JOY720974 JYU720970:JYU720974 KIQ720970:KIQ720974 KSM720970:KSM720974 LCI720970:LCI720974 LME720970:LME720974 LWA720970:LWA720974 MFW720970:MFW720974 MPS720970:MPS720974 MZO720970:MZO720974 NJK720970:NJK720974 NTG720970:NTG720974 ODC720970:ODC720974 OMY720970:OMY720974 OWU720970:OWU720974 PGQ720970:PGQ720974 PQM720970:PQM720974 QAI720970:QAI720974 QKE720970:QKE720974 QUA720970:QUA720974 RDW720970:RDW720974 RNS720970:RNS720974 RXO720970:RXO720974 SHK720970:SHK720974 SRG720970:SRG720974 TBC720970:TBC720974 TKY720970:TKY720974 TUU720970:TUU720974 UEQ720970:UEQ720974 UOM720970:UOM720974 UYI720970:UYI720974 VIE720970:VIE720974 VSA720970:VSA720974 WBW720970:WBW720974 WLS720970:WLS720974 WVO720970:WVO720974 G786506:G786510 JC786506:JC786510 SY786506:SY786510 ACU786506:ACU786510 AMQ786506:AMQ786510 AWM786506:AWM786510 BGI786506:BGI786510 BQE786506:BQE786510 CAA786506:CAA786510 CJW786506:CJW786510 CTS786506:CTS786510 DDO786506:DDO786510 DNK786506:DNK786510 DXG786506:DXG786510 EHC786506:EHC786510 EQY786506:EQY786510 FAU786506:FAU786510 FKQ786506:FKQ786510 FUM786506:FUM786510 GEI786506:GEI786510 GOE786506:GOE786510 GYA786506:GYA786510 HHW786506:HHW786510 HRS786506:HRS786510 IBO786506:IBO786510 ILK786506:ILK786510 IVG786506:IVG786510 JFC786506:JFC786510 JOY786506:JOY786510 JYU786506:JYU786510 KIQ786506:KIQ786510 KSM786506:KSM786510 LCI786506:LCI786510 LME786506:LME786510 LWA786506:LWA786510 MFW786506:MFW786510 MPS786506:MPS786510 MZO786506:MZO786510 NJK786506:NJK786510 NTG786506:NTG786510 ODC786506:ODC786510 OMY786506:OMY786510 OWU786506:OWU786510 PGQ786506:PGQ786510 PQM786506:PQM786510 QAI786506:QAI786510 QKE786506:QKE786510 QUA786506:QUA786510 RDW786506:RDW786510 RNS786506:RNS786510 RXO786506:RXO786510 SHK786506:SHK786510 SRG786506:SRG786510 TBC786506:TBC786510 TKY786506:TKY786510 TUU786506:TUU786510 UEQ786506:UEQ786510 UOM786506:UOM786510 UYI786506:UYI786510 VIE786506:VIE786510 VSA786506:VSA786510 WBW786506:WBW786510 WLS786506:WLS786510 WVO786506:WVO786510 G852042:G852046 JC852042:JC852046 SY852042:SY852046 ACU852042:ACU852046 AMQ852042:AMQ852046 AWM852042:AWM852046 BGI852042:BGI852046 BQE852042:BQE852046 CAA852042:CAA852046 CJW852042:CJW852046 CTS852042:CTS852046 DDO852042:DDO852046 DNK852042:DNK852046 DXG852042:DXG852046 EHC852042:EHC852046 EQY852042:EQY852046 FAU852042:FAU852046 FKQ852042:FKQ852046 FUM852042:FUM852046 GEI852042:GEI852046 GOE852042:GOE852046 GYA852042:GYA852046 HHW852042:HHW852046 HRS852042:HRS852046 IBO852042:IBO852046 ILK852042:ILK852046 IVG852042:IVG852046 JFC852042:JFC852046 JOY852042:JOY852046 JYU852042:JYU852046 KIQ852042:KIQ852046 KSM852042:KSM852046 LCI852042:LCI852046 LME852042:LME852046 LWA852042:LWA852046 MFW852042:MFW852046 MPS852042:MPS852046 MZO852042:MZO852046 NJK852042:NJK852046 NTG852042:NTG852046 ODC852042:ODC852046 OMY852042:OMY852046 OWU852042:OWU852046 PGQ852042:PGQ852046 PQM852042:PQM852046 QAI852042:QAI852046 QKE852042:QKE852046 QUA852042:QUA852046 RDW852042:RDW852046 RNS852042:RNS852046 RXO852042:RXO852046 SHK852042:SHK852046 SRG852042:SRG852046 TBC852042:TBC852046 TKY852042:TKY852046 TUU852042:TUU852046 UEQ852042:UEQ852046 UOM852042:UOM852046 UYI852042:UYI852046 VIE852042:VIE852046 VSA852042:VSA852046 WBW852042:WBW852046 WLS852042:WLS852046 WVO852042:WVO852046 G917578:G917582 JC917578:JC917582 SY917578:SY917582 ACU917578:ACU917582 AMQ917578:AMQ917582 AWM917578:AWM917582 BGI917578:BGI917582 BQE917578:BQE917582 CAA917578:CAA917582 CJW917578:CJW917582 CTS917578:CTS917582 DDO917578:DDO917582 DNK917578:DNK917582 DXG917578:DXG917582 EHC917578:EHC917582 EQY917578:EQY917582 FAU917578:FAU917582 FKQ917578:FKQ917582 FUM917578:FUM917582 GEI917578:GEI917582 GOE917578:GOE917582 GYA917578:GYA917582 HHW917578:HHW917582 HRS917578:HRS917582 IBO917578:IBO917582 ILK917578:ILK917582 IVG917578:IVG917582 JFC917578:JFC917582 JOY917578:JOY917582 JYU917578:JYU917582 KIQ917578:KIQ917582 KSM917578:KSM917582 LCI917578:LCI917582 LME917578:LME917582 LWA917578:LWA917582 MFW917578:MFW917582 MPS917578:MPS917582 MZO917578:MZO917582 NJK917578:NJK917582 NTG917578:NTG917582 ODC917578:ODC917582 OMY917578:OMY917582 OWU917578:OWU917582 PGQ917578:PGQ917582 PQM917578:PQM917582 QAI917578:QAI917582 QKE917578:QKE917582 QUA917578:QUA917582 RDW917578:RDW917582 RNS917578:RNS917582 RXO917578:RXO917582 SHK917578:SHK917582 SRG917578:SRG917582 TBC917578:TBC917582 TKY917578:TKY917582 TUU917578:TUU917582 UEQ917578:UEQ917582 UOM917578:UOM917582 UYI917578:UYI917582 VIE917578:VIE917582 VSA917578:VSA917582 WBW917578:WBW917582 WLS917578:WLS917582 WVO917578:WVO917582 G983114:G983118 JC983114:JC983118 SY983114:SY983118 ACU983114:ACU983118 AMQ983114:AMQ983118 AWM983114:AWM983118 BGI983114:BGI983118 BQE983114:BQE983118 CAA983114:CAA983118 CJW983114:CJW983118 CTS983114:CTS983118 DDO983114:DDO983118 DNK983114:DNK983118 DXG983114:DXG983118 EHC983114:EHC983118 EQY983114:EQY983118 FAU983114:FAU983118 FKQ983114:FKQ983118 FUM983114:FUM983118 GEI983114:GEI983118 GOE983114:GOE983118 GYA983114:GYA983118 HHW983114:HHW983118 HRS983114:HRS983118 IBO983114:IBO983118 ILK983114:ILK983118 IVG983114:IVG983118 JFC983114:JFC983118 JOY983114:JOY983118 JYU983114:JYU983118 KIQ983114:KIQ983118 KSM983114:KSM983118 LCI983114:LCI983118 LME983114:LME983118 LWA983114:LWA983118 MFW983114:MFW983118 MPS983114:MPS983118 MZO983114:MZO983118 NJK983114:NJK983118 NTG983114:NTG983118 ODC983114:ODC983118 OMY983114:OMY983118 OWU983114:OWU983118 PGQ983114:PGQ983118 PQM983114:PQM983118 QAI983114:QAI983118 QKE983114:QKE983118 QUA983114:QUA983118 RDW983114:RDW983118 RNS983114:RNS983118 RXO983114:RXO983118 SHK983114:SHK983118 SRG983114:SRG983118 TBC983114:TBC983118 TKY983114:TKY983118 TUU983114:TUU983118 UEQ983114:UEQ983118 UOM983114:UOM983118 UYI983114:UYI983118 VIE983114:VIE983118 VSA983114:VSA983118 WBW983114:WBW983118 WLS983114:WLS983118 WVO983114:WVO983118</xm:sqref>
        </x14:dataValidation>
        <x14:dataValidation type="whole" allowBlank="1" showInputMessage="1" showErrorMessage="1" errorTitle="ERRORE NEL DATO IMMESSO" error="INSERIRE SOLO NUMERI INTERI" xr:uid="{9A3FD899-E69E-4D16-AAA6-5E90A26C5D59}">
          <x14:formula1>
            <xm:f>-999999999999</xm:f>
          </x14:formula1>
          <x14:formula2>
            <xm:f>999999999999</xm:f>
          </x14:formula2>
          <xm: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C57:C58 IY57:IY58 SU57:SU58 ACQ57:ACQ58 AMM57:AMM58 AWI57:AWI58 BGE57:BGE58 BQA57:BQA58 BZW57:BZW58 CJS57:CJS58 CTO57:CTO58 DDK57:DDK58 DNG57:DNG58 DXC57:DXC58 EGY57:EGY58 EQU57:EQU58 FAQ57:FAQ58 FKM57:FKM58 FUI57:FUI58 GEE57:GEE58 GOA57:GOA58 GXW57:GXW58 HHS57:HHS58 HRO57:HRO58 IBK57:IBK58 ILG57:ILG58 IVC57:IVC58 JEY57:JEY58 JOU57:JOU58 JYQ57:JYQ58 KIM57:KIM58 KSI57:KSI58 LCE57:LCE58 LMA57:LMA58 LVW57:LVW58 MFS57:MFS58 MPO57:MPO58 MZK57:MZK58 NJG57:NJG58 NTC57:NTC58 OCY57:OCY58 OMU57:OMU58 OWQ57:OWQ58 PGM57:PGM58 PQI57:PQI58 QAE57:QAE58 QKA57:QKA58 QTW57:QTW58 RDS57:RDS58 RNO57:RNO58 RXK57:RXK58 SHG57:SHG58 SRC57:SRC58 TAY57:TAY58 TKU57:TKU58 TUQ57:TUQ58 UEM57:UEM58 UOI57:UOI58 UYE57:UYE58 VIA57:VIA58 VRW57:VRW58 WBS57:WBS58 WLO57:WLO58 WVK57:WVK58 C65593:C65594 IY65593:IY65594 SU65593:SU65594 ACQ65593:ACQ65594 AMM65593:AMM65594 AWI65593:AWI65594 BGE65593:BGE65594 BQA65593:BQA65594 BZW65593:BZW65594 CJS65593:CJS65594 CTO65593:CTO65594 DDK65593:DDK65594 DNG65593:DNG65594 DXC65593:DXC65594 EGY65593:EGY65594 EQU65593:EQU65594 FAQ65593:FAQ65594 FKM65593:FKM65594 FUI65593:FUI65594 GEE65593:GEE65594 GOA65593:GOA65594 GXW65593:GXW65594 HHS65593:HHS65594 HRO65593:HRO65594 IBK65593:IBK65594 ILG65593:ILG65594 IVC65593:IVC65594 JEY65593:JEY65594 JOU65593:JOU65594 JYQ65593:JYQ65594 KIM65593:KIM65594 KSI65593:KSI65594 LCE65593:LCE65594 LMA65593:LMA65594 LVW65593:LVW65594 MFS65593:MFS65594 MPO65593:MPO65594 MZK65593:MZK65594 NJG65593:NJG65594 NTC65593:NTC65594 OCY65593:OCY65594 OMU65593:OMU65594 OWQ65593:OWQ65594 PGM65593:PGM65594 PQI65593:PQI65594 QAE65593:QAE65594 QKA65593:QKA65594 QTW65593:QTW65594 RDS65593:RDS65594 RNO65593:RNO65594 RXK65593:RXK65594 SHG65593:SHG65594 SRC65593:SRC65594 TAY65593:TAY65594 TKU65593:TKU65594 TUQ65593:TUQ65594 UEM65593:UEM65594 UOI65593:UOI65594 UYE65593:UYE65594 VIA65593:VIA65594 VRW65593:VRW65594 WBS65593:WBS65594 WLO65593:WLO65594 WVK65593:WVK65594 C131129:C131130 IY131129:IY131130 SU131129:SU131130 ACQ131129:ACQ131130 AMM131129:AMM131130 AWI131129:AWI131130 BGE131129:BGE131130 BQA131129:BQA131130 BZW131129:BZW131130 CJS131129:CJS131130 CTO131129:CTO131130 DDK131129:DDK131130 DNG131129:DNG131130 DXC131129:DXC131130 EGY131129:EGY131130 EQU131129:EQU131130 FAQ131129:FAQ131130 FKM131129:FKM131130 FUI131129:FUI131130 GEE131129:GEE131130 GOA131129:GOA131130 GXW131129:GXW131130 HHS131129:HHS131130 HRO131129:HRO131130 IBK131129:IBK131130 ILG131129:ILG131130 IVC131129:IVC131130 JEY131129:JEY131130 JOU131129:JOU131130 JYQ131129:JYQ131130 KIM131129:KIM131130 KSI131129:KSI131130 LCE131129:LCE131130 LMA131129:LMA131130 LVW131129:LVW131130 MFS131129:MFS131130 MPO131129:MPO131130 MZK131129:MZK131130 NJG131129:NJG131130 NTC131129:NTC131130 OCY131129:OCY131130 OMU131129:OMU131130 OWQ131129:OWQ131130 PGM131129:PGM131130 PQI131129:PQI131130 QAE131129:QAE131130 QKA131129:QKA131130 QTW131129:QTW131130 RDS131129:RDS131130 RNO131129:RNO131130 RXK131129:RXK131130 SHG131129:SHG131130 SRC131129:SRC131130 TAY131129:TAY131130 TKU131129:TKU131130 TUQ131129:TUQ131130 UEM131129:UEM131130 UOI131129:UOI131130 UYE131129:UYE131130 VIA131129:VIA131130 VRW131129:VRW131130 WBS131129:WBS131130 WLO131129:WLO131130 WVK131129:WVK131130 C196665:C196666 IY196665:IY196666 SU196665:SU196666 ACQ196665:ACQ196666 AMM196665:AMM196666 AWI196665:AWI196666 BGE196665:BGE196666 BQA196665:BQA196666 BZW196665:BZW196666 CJS196665:CJS196666 CTO196665:CTO196666 DDK196665:DDK196666 DNG196665:DNG196666 DXC196665:DXC196666 EGY196665:EGY196666 EQU196665:EQU196666 FAQ196665:FAQ196666 FKM196665:FKM196666 FUI196665:FUI196666 GEE196665:GEE196666 GOA196665:GOA196666 GXW196665:GXW196666 HHS196665:HHS196666 HRO196665:HRO196666 IBK196665:IBK196666 ILG196665:ILG196666 IVC196665:IVC196666 JEY196665:JEY196666 JOU196665:JOU196666 JYQ196665:JYQ196666 KIM196665:KIM196666 KSI196665:KSI196666 LCE196665:LCE196666 LMA196665:LMA196666 LVW196665:LVW196666 MFS196665:MFS196666 MPO196665:MPO196666 MZK196665:MZK196666 NJG196665:NJG196666 NTC196665:NTC196666 OCY196665:OCY196666 OMU196665:OMU196666 OWQ196665:OWQ196666 PGM196665:PGM196666 PQI196665:PQI196666 QAE196665:QAE196666 QKA196665:QKA196666 QTW196665:QTW196666 RDS196665:RDS196666 RNO196665:RNO196666 RXK196665:RXK196666 SHG196665:SHG196666 SRC196665:SRC196666 TAY196665:TAY196666 TKU196665:TKU196666 TUQ196665:TUQ196666 UEM196665:UEM196666 UOI196665:UOI196666 UYE196665:UYE196666 VIA196665:VIA196666 VRW196665:VRW196666 WBS196665:WBS196666 WLO196665:WLO196666 WVK196665:WVK196666 C262201:C262202 IY262201:IY262202 SU262201:SU262202 ACQ262201:ACQ262202 AMM262201:AMM262202 AWI262201:AWI262202 BGE262201:BGE262202 BQA262201:BQA262202 BZW262201:BZW262202 CJS262201:CJS262202 CTO262201:CTO262202 DDK262201:DDK262202 DNG262201:DNG262202 DXC262201:DXC262202 EGY262201:EGY262202 EQU262201:EQU262202 FAQ262201:FAQ262202 FKM262201:FKM262202 FUI262201:FUI262202 GEE262201:GEE262202 GOA262201:GOA262202 GXW262201:GXW262202 HHS262201:HHS262202 HRO262201:HRO262202 IBK262201:IBK262202 ILG262201:ILG262202 IVC262201:IVC262202 JEY262201:JEY262202 JOU262201:JOU262202 JYQ262201:JYQ262202 KIM262201:KIM262202 KSI262201:KSI262202 LCE262201:LCE262202 LMA262201:LMA262202 LVW262201:LVW262202 MFS262201:MFS262202 MPO262201:MPO262202 MZK262201:MZK262202 NJG262201:NJG262202 NTC262201:NTC262202 OCY262201:OCY262202 OMU262201:OMU262202 OWQ262201:OWQ262202 PGM262201:PGM262202 PQI262201:PQI262202 QAE262201:QAE262202 QKA262201:QKA262202 QTW262201:QTW262202 RDS262201:RDS262202 RNO262201:RNO262202 RXK262201:RXK262202 SHG262201:SHG262202 SRC262201:SRC262202 TAY262201:TAY262202 TKU262201:TKU262202 TUQ262201:TUQ262202 UEM262201:UEM262202 UOI262201:UOI262202 UYE262201:UYE262202 VIA262201:VIA262202 VRW262201:VRW262202 WBS262201:WBS262202 WLO262201:WLO262202 WVK262201:WVK262202 C327737:C327738 IY327737:IY327738 SU327737:SU327738 ACQ327737:ACQ327738 AMM327737:AMM327738 AWI327737:AWI327738 BGE327737:BGE327738 BQA327737:BQA327738 BZW327737:BZW327738 CJS327737:CJS327738 CTO327737:CTO327738 DDK327737:DDK327738 DNG327737:DNG327738 DXC327737:DXC327738 EGY327737:EGY327738 EQU327737:EQU327738 FAQ327737:FAQ327738 FKM327737:FKM327738 FUI327737:FUI327738 GEE327737:GEE327738 GOA327737:GOA327738 GXW327737:GXW327738 HHS327737:HHS327738 HRO327737:HRO327738 IBK327737:IBK327738 ILG327737:ILG327738 IVC327737:IVC327738 JEY327737:JEY327738 JOU327737:JOU327738 JYQ327737:JYQ327738 KIM327737:KIM327738 KSI327737:KSI327738 LCE327737:LCE327738 LMA327737:LMA327738 LVW327737:LVW327738 MFS327737:MFS327738 MPO327737:MPO327738 MZK327737:MZK327738 NJG327737:NJG327738 NTC327737:NTC327738 OCY327737:OCY327738 OMU327737:OMU327738 OWQ327737:OWQ327738 PGM327737:PGM327738 PQI327737:PQI327738 QAE327737:QAE327738 QKA327737:QKA327738 QTW327737:QTW327738 RDS327737:RDS327738 RNO327737:RNO327738 RXK327737:RXK327738 SHG327737:SHG327738 SRC327737:SRC327738 TAY327737:TAY327738 TKU327737:TKU327738 TUQ327737:TUQ327738 UEM327737:UEM327738 UOI327737:UOI327738 UYE327737:UYE327738 VIA327737:VIA327738 VRW327737:VRW327738 WBS327737:WBS327738 WLO327737:WLO327738 WVK327737:WVK327738 C393273:C393274 IY393273:IY393274 SU393273:SU393274 ACQ393273:ACQ393274 AMM393273:AMM393274 AWI393273:AWI393274 BGE393273:BGE393274 BQA393273:BQA393274 BZW393273:BZW393274 CJS393273:CJS393274 CTO393273:CTO393274 DDK393273:DDK393274 DNG393273:DNG393274 DXC393273:DXC393274 EGY393273:EGY393274 EQU393273:EQU393274 FAQ393273:FAQ393274 FKM393273:FKM393274 FUI393273:FUI393274 GEE393273:GEE393274 GOA393273:GOA393274 GXW393273:GXW393274 HHS393273:HHS393274 HRO393273:HRO393274 IBK393273:IBK393274 ILG393273:ILG393274 IVC393273:IVC393274 JEY393273:JEY393274 JOU393273:JOU393274 JYQ393273:JYQ393274 KIM393273:KIM393274 KSI393273:KSI393274 LCE393273:LCE393274 LMA393273:LMA393274 LVW393273:LVW393274 MFS393273:MFS393274 MPO393273:MPO393274 MZK393273:MZK393274 NJG393273:NJG393274 NTC393273:NTC393274 OCY393273:OCY393274 OMU393273:OMU393274 OWQ393273:OWQ393274 PGM393273:PGM393274 PQI393273:PQI393274 QAE393273:QAE393274 QKA393273:QKA393274 QTW393273:QTW393274 RDS393273:RDS393274 RNO393273:RNO393274 RXK393273:RXK393274 SHG393273:SHG393274 SRC393273:SRC393274 TAY393273:TAY393274 TKU393273:TKU393274 TUQ393273:TUQ393274 UEM393273:UEM393274 UOI393273:UOI393274 UYE393273:UYE393274 VIA393273:VIA393274 VRW393273:VRW393274 WBS393273:WBS393274 WLO393273:WLO393274 WVK393273:WVK393274 C458809:C458810 IY458809:IY458810 SU458809:SU458810 ACQ458809:ACQ458810 AMM458809:AMM458810 AWI458809:AWI458810 BGE458809:BGE458810 BQA458809:BQA458810 BZW458809:BZW458810 CJS458809:CJS458810 CTO458809:CTO458810 DDK458809:DDK458810 DNG458809:DNG458810 DXC458809:DXC458810 EGY458809:EGY458810 EQU458809:EQU458810 FAQ458809:FAQ458810 FKM458809:FKM458810 FUI458809:FUI458810 GEE458809:GEE458810 GOA458809:GOA458810 GXW458809:GXW458810 HHS458809:HHS458810 HRO458809:HRO458810 IBK458809:IBK458810 ILG458809:ILG458810 IVC458809:IVC458810 JEY458809:JEY458810 JOU458809:JOU458810 JYQ458809:JYQ458810 KIM458809:KIM458810 KSI458809:KSI458810 LCE458809:LCE458810 LMA458809:LMA458810 LVW458809:LVW458810 MFS458809:MFS458810 MPO458809:MPO458810 MZK458809:MZK458810 NJG458809:NJG458810 NTC458809:NTC458810 OCY458809:OCY458810 OMU458809:OMU458810 OWQ458809:OWQ458810 PGM458809:PGM458810 PQI458809:PQI458810 QAE458809:QAE458810 QKA458809:QKA458810 QTW458809:QTW458810 RDS458809:RDS458810 RNO458809:RNO458810 RXK458809:RXK458810 SHG458809:SHG458810 SRC458809:SRC458810 TAY458809:TAY458810 TKU458809:TKU458810 TUQ458809:TUQ458810 UEM458809:UEM458810 UOI458809:UOI458810 UYE458809:UYE458810 VIA458809:VIA458810 VRW458809:VRW458810 WBS458809:WBS458810 WLO458809:WLO458810 WVK458809:WVK458810 C524345:C524346 IY524345:IY524346 SU524345:SU524346 ACQ524345:ACQ524346 AMM524345:AMM524346 AWI524345:AWI524346 BGE524345:BGE524346 BQA524345:BQA524346 BZW524345:BZW524346 CJS524345:CJS524346 CTO524345:CTO524346 DDK524345:DDK524346 DNG524345:DNG524346 DXC524345:DXC524346 EGY524345:EGY524346 EQU524345:EQU524346 FAQ524345:FAQ524346 FKM524345:FKM524346 FUI524345:FUI524346 GEE524345:GEE524346 GOA524345:GOA524346 GXW524345:GXW524346 HHS524345:HHS524346 HRO524345:HRO524346 IBK524345:IBK524346 ILG524345:ILG524346 IVC524345:IVC524346 JEY524345:JEY524346 JOU524345:JOU524346 JYQ524345:JYQ524346 KIM524345:KIM524346 KSI524345:KSI524346 LCE524345:LCE524346 LMA524345:LMA524346 LVW524345:LVW524346 MFS524345:MFS524346 MPO524345:MPO524346 MZK524345:MZK524346 NJG524345:NJG524346 NTC524345:NTC524346 OCY524345:OCY524346 OMU524345:OMU524346 OWQ524345:OWQ524346 PGM524345:PGM524346 PQI524345:PQI524346 QAE524345:QAE524346 QKA524345:QKA524346 QTW524345:QTW524346 RDS524345:RDS524346 RNO524345:RNO524346 RXK524345:RXK524346 SHG524345:SHG524346 SRC524345:SRC524346 TAY524345:TAY524346 TKU524345:TKU524346 TUQ524345:TUQ524346 UEM524345:UEM524346 UOI524345:UOI524346 UYE524345:UYE524346 VIA524345:VIA524346 VRW524345:VRW524346 WBS524345:WBS524346 WLO524345:WLO524346 WVK524345:WVK524346 C589881:C589882 IY589881:IY589882 SU589881:SU589882 ACQ589881:ACQ589882 AMM589881:AMM589882 AWI589881:AWI589882 BGE589881:BGE589882 BQA589881:BQA589882 BZW589881:BZW589882 CJS589881:CJS589882 CTO589881:CTO589882 DDK589881:DDK589882 DNG589881:DNG589882 DXC589881:DXC589882 EGY589881:EGY589882 EQU589881:EQU589882 FAQ589881:FAQ589882 FKM589881:FKM589882 FUI589881:FUI589882 GEE589881:GEE589882 GOA589881:GOA589882 GXW589881:GXW589882 HHS589881:HHS589882 HRO589881:HRO589882 IBK589881:IBK589882 ILG589881:ILG589882 IVC589881:IVC589882 JEY589881:JEY589882 JOU589881:JOU589882 JYQ589881:JYQ589882 KIM589881:KIM589882 KSI589881:KSI589882 LCE589881:LCE589882 LMA589881:LMA589882 LVW589881:LVW589882 MFS589881:MFS589882 MPO589881:MPO589882 MZK589881:MZK589882 NJG589881:NJG589882 NTC589881:NTC589882 OCY589881:OCY589882 OMU589881:OMU589882 OWQ589881:OWQ589882 PGM589881:PGM589882 PQI589881:PQI589882 QAE589881:QAE589882 QKA589881:QKA589882 QTW589881:QTW589882 RDS589881:RDS589882 RNO589881:RNO589882 RXK589881:RXK589882 SHG589881:SHG589882 SRC589881:SRC589882 TAY589881:TAY589882 TKU589881:TKU589882 TUQ589881:TUQ589882 UEM589881:UEM589882 UOI589881:UOI589882 UYE589881:UYE589882 VIA589881:VIA589882 VRW589881:VRW589882 WBS589881:WBS589882 WLO589881:WLO589882 WVK589881:WVK589882 C655417:C655418 IY655417:IY655418 SU655417:SU655418 ACQ655417:ACQ655418 AMM655417:AMM655418 AWI655417:AWI655418 BGE655417:BGE655418 BQA655417:BQA655418 BZW655417:BZW655418 CJS655417:CJS655418 CTO655417:CTO655418 DDK655417:DDK655418 DNG655417:DNG655418 DXC655417:DXC655418 EGY655417:EGY655418 EQU655417:EQU655418 FAQ655417:FAQ655418 FKM655417:FKM655418 FUI655417:FUI655418 GEE655417:GEE655418 GOA655417:GOA655418 GXW655417:GXW655418 HHS655417:HHS655418 HRO655417:HRO655418 IBK655417:IBK655418 ILG655417:ILG655418 IVC655417:IVC655418 JEY655417:JEY655418 JOU655417:JOU655418 JYQ655417:JYQ655418 KIM655417:KIM655418 KSI655417:KSI655418 LCE655417:LCE655418 LMA655417:LMA655418 LVW655417:LVW655418 MFS655417:MFS655418 MPO655417:MPO655418 MZK655417:MZK655418 NJG655417:NJG655418 NTC655417:NTC655418 OCY655417:OCY655418 OMU655417:OMU655418 OWQ655417:OWQ655418 PGM655417:PGM655418 PQI655417:PQI655418 QAE655417:QAE655418 QKA655417:QKA655418 QTW655417:QTW655418 RDS655417:RDS655418 RNO655417:RNO655418 RXK655417:RXK655418 SHG655417:SHG655418 SRC655417:SRC655418 TAY655417:TAY655418 TKU655417:TKU655418 TUQ655417:TUQ655418 UEM655417:UEM655418 UOI655417:UOI655418 UYE655417:UYE655418 VIA655417:VIA655418 VRW655417:VRW655418 WBS655417:WBS655418 WLO655417:WLO655418 WVK655417:WVK655418 C720953:C720954 IY720953:IY720954 SU720953:SU720954 ACQ720953:ACQ720954 AMM720953:AMM720954 AWI720953:AWI720954 BGE720953:BGE720954 BQA720953:BQA720954 BZW720953:BZW720954 CJS720953:CJS720954 CTO720953:CTO720954 DDK720953:DDK720954 DNG720953:DNG720954 DXC720953:DXC720954 EGY720953:EGY720954 EQU720953:EQU720954 FAQ720953:FAQ720954 FKM720953:FKM720954 FUI720953:FUI720954 GEE720953:GEE720954 GOA720953:GOA720954 GXW720953:GXW720954 HHS720953:HHS720954 HRO720953:HRO720954 IBK720953:IBK720954 ILG720953:ILG720954 IVC720953:IVC720954 JEY720953:JEY720954 JOU720953:JOU720954 JYQ720953:JYQ720954 KIM720953:KIM720954 KSI720953:KSI720954 LCE720953:LCE720954 LMA720953:LMA720954 LVW720953:LVW720954 MFS720953:MFS720954 MPO720953:MPO720954 MZK720953:MZK720954 NJG720953:NJG720954 NTC720953:NTC720954 OCY720953:OCY720954 OMU720953:OMU720954 OWQ720953:OWQ720954 PGM720953:PGM720954 PQI720953:PQI720954 QAE720953:QAE720954 QKA720953:QKA720954 QTW720953:QTW720954 RDS720953:RDS720954 RNO720953:RNO720954 RXK720953:RXK720954 SHG720953:SHG720954 SRC720953:SRC720954 TAY720953:TAY720954 TKU720953:TKU720954 TUQ720953:TUQ720954 UEM720953:UEM720954 UOI720953:UOI720954 UYE720953:UYE720954 VIA720953:VIA720954 VRW720953:VRW720954 WBS720953:WBS720954 WLO720953:WLO720954 WVK720953:WVK720954 C786489:C786490 IY786489:IY786490 SU786489:SU786490 ACQ786489:ACQ786490 AMM786489:AMM786490 AWI786489:AWI786490 BGE786489:BGE786490 BQA786489:BQA786490 BZW786489:BZW786490 CJS786489:CJS786490 CTO786489:CTO786490 DDK786489:DDK786490 DNG786489:DNG786490 DXC786489:DXC786490 EGY786489:EGY786490 EQU786489:EQU786490 FAQ786489:FAQ786490 FKM786489:FKM786490 FUI786489:FUI786490 GEE786489:GEE786490 GOA786489:GOA786490 GXW786489:GXW786490 HHS786489:HHS786490 HRO786489:HRO786490 IBK786489:IBK786490 ILG786489:ILG786490 IVC786489:IVC786490 JEY786489:JEY786490 JOU786489:JOU786490 JYQ786489:JYQ786490 KIM786489:KIM786490 KSI786489:KSI786490 LCE786489:LCE786490 LMA786489:LMA786490 LVW786489:LVW786490 MFS786489:MFS786490 MPO786489:MPO786490 MZK786489:MZK786490 NJG786489:NJG786490 NTC786489:NTC786490 OCY786489:OCY786490 OMU786489:OMU786490 OWQ786489:OWQ786490 PGM786489:PGM786490 PQI786489:PQI786490 QAE786489:QAE786490 QKA786489:QKA786490 QTW786489:QTW786490 RDS786489:RDS786490 RNO786489:RNO786490 RXK786489:RXK786490 SHG786489:SHG786490 SRC786489:SRC786490 TAY786489:TAY786490 TKU786489:TKU786490 TUQ786489:TUQ786490 UEM786489:UEM786490 UOI786489:UOI786490 UYE786489:UYE786490 VIA786489:VIA786490 VRW786489:VRW786490 WBS786489:WBS786490 WLO786489:WLO786490 WVK786489:WVK786490 C852025:C852026 IY852025:IY852026 SU852025:SU852026 ACQ852025:ACQ852026 AMM852025:AMM852026 AWI852025:AWI852026 BGE852025:BGE852026 BQA852025:BQA852026 BZW852025:BZW852026 CJS852025:CJS852026 CTO852025:CTO852026 DDK852025:DDK852026 DNG852025:DNG852026 DXC852025:DXC852026 EGY852025:EGY852026 EQU852025:EQU852026 FAQ852025:FAQ852026 FKM852025:FKM852026 FUI852025:FUI852026 GEE852025:GEE852026 GOA852025:GOA852026 GXW852025:GXW852026 HHS852025:HHS852026 HRO852025:HRO852026 IBK852025:IBK852026 ILG852025:ILG852026 IVC852025:IVC852026 JEY852025:JEY852026 JOU852025:JOU852026 JYQ852025:JYQ852026 KIM852025:KIM852026 KSI852025:KSI852026 LCE852025:LCE852026 LMA852025:LMA852026 LVW852025:LVW852026 MFS852025:MFS852026 MPO852025:MPO852026 MZK852025:MZK852026 NJG852025:NJG852026 NTC852025:NTC852026 OCY852025:OCY852026 OMU852025:OMU852026 OWQ852025:OWQ852026 PGM852025:PGM852026 PQI852025:PQI852026 QAE852025:QAE852026 QKA852025:QKA852026 QTW852025:QTW852026 RDS852025:RDS852026 RNO852025:RNO852026 RXK852025:RXK852026 SHG852025:SHG852026 SRC852025:SRC852026 TAY852025:TAY852026 TKU852025:TKU852026 TUQ852025:TUQ852026 UEM852025:UEM852026 UOI852025:UOI852026 UYE852025:UYE852026 VIA852025:VIA852026 VRW852025:VRW852026 WBS852025:WBS852026 WLO852025:WLO852026 WVK852025:WVK852026 C917561:C917562 IY917561:IY917562 SU917561:SU917562 ACQ917561:ACQ917562 AMM917561:AMM917562 AWI917561:AWI917562 BGE917561:BGE917562 BQA917561:BQA917562 BZW917561:BZW917562 CJS917561:CJS917562 CTO917561:CTO917562 DDK917561:DDK917562 DNG917561:DNG917562 DXC917561:DXC917562 EGY917561:EGY917562 EQU917561:EQU917562 FAQ917561:FAQ917562 FKM917561:FKM917562 FUI917561:FUI917562 GEE917561:GEE917562 GOA917561:GOA917562 GXW917561:GXW917562 HHS917561:HHS917562 HRO917561:HRO917562 IBK917561:IBK917562 ILG917561:ILG917562 IVC917561:IVC917562 JEY917561:JEY917562 JOU917561:JOU917562 JYQ917561:JYQ917562 KIM917561:KIM917562 KSI917561:KSI917562 LCE917561:LCE917562 LMA917561:LMA917562 LVW917561:LVW917562 MFS917561:MFS917562 MPO917561:MPO917562 MZK917561:MZK917562 NJG917561:NJG917562 NTC917561:NTC917562 OCY917561:OCY917562 OMU917561:OMU917562 OWQ917561:OWQ917562 PGM917561:PGM917562 PQI917561:PQI917562 QAE917561:QAE917562 QKA917561:QKA917562 QTW917561:QTW917562 RDS917561:RDS917562 RNO917561:RNO917562 RXK917561:RXK917562 SHG917561:SHG917562 SRC917561:SRC917562 TAY917561:TAY917562 TKU917561:TKU917562 TUQ917561:TUQ917562 UEM917561:UEM917562 UOI917561:UOI917562 UYE917561:UYE917562 VIA917561:VIA917562 VRW917561:VRW917562 WBS917561:WBS917562 WLO917561:WLO917562 WVK917561:WVK917562 C983097:C983098 IY983097:IY983098 SU983097:SU983098 ACQ983097:ACQ983098 AMM983097:AMM983098 AWI983097:AWI983098 BGE983097:BGE983098 BQA983097:BQA983098 BZW983097:BZW983098 CJS983097:CJS983098 CTO983097:CTO983098 DDK983097:DDK983098 DNG983097:DNG983098 DXC983097:DXC983098 EGY983097:EGY983098 EQU983097:EQU983098 FAQ983097:FAQ983098 FKM983097:FKM983098 FUI983097:FUI983098 GEE983097:GEE983098 GOA983097:GOA983098 GXW983097:GXW983098 HHS983097:HHS983098 HRO983097:HRO983098 IBK983097:IBK983098 ILG983097:ILG983098 IVC983097:IVC983098 JEY983097:JEY983098 JOU983097:JOU983098 JYQ983097:JYQ983098 KIM983097:KIM983098 KSI983097:KSI983098 LCE983097:LCE983098 LMA983097:LMA983098 LVW983097:LVW983098 MFS983097:MFS983098 MPO983097:MPO983098 MZK983097:MZK983098 NJG983097:NJG983098 NTC983097:NTC983098 OCY983097:OCY983098 OMU983097:OMU983098 OWQ983097:OWQ983098 PGM983097:PGM983098 PQI983097:PQI983098 QAE983097:QAE983098 QKA983097:QKA983098 QTW983097:QTW983098 RDS983097:RDS983098 RNO983097:RNO983098 RXK983097:RXK983098 SHG983097:SHG983098 SRC983097:SRC983098 TAY983097:TAY983098 TKU983097:TKU983098 TUQ983097:TUQ983098 UEM983097:UEM983098 UOI983097:UOI983098 UYE983097:UYE983098 VIA983097:VIA983098 VRW983097:VRW983098 WBS983097:WBS983098 WLO983097:WLO983098 WVK983097:WVK983098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C66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C65602 IY65602 SU65602 ACQ65602 AMM65602 AWI65602 BGE65602 BQA65602 BZW65602 CJS65602 CTO65602 DDK65602 DNG65602 DXC65602 EGY65602 EQU65602 FAQ65602 FKM65602 FUI65602 GEE65602 GOA65602 GXW65602 HHS65602 HRO65602 IBK65602 ILG65602 IVC65602 JEY65602 JOU65602 JYQ65602 KIM65602 KSI65602 LCE65602 LMA65602 LVW65602 MFS65602 MPO65602 MZK65602 NJG65602 NTC65602 OCY65602 OMU65602 OWQ65602 PGM65602 PQI65602 QAE65602 QKA65602 QTW65602 RDS65602 RNO65602 RXK65602 SHG65602 SRC65602 TAY65602 TKU65602 TUQ65602 UEM65602 UOI65602 UYE65602 VIA65602 VRW65602 WBS65602 WLO65602 WVK65602 C131138 IY131138 SU131138 ACQ131138 AMM131138 AWI131138 BGE131138 BQA131138 BZW131138 CJS131138 CTO131138 DDK131138 DNG131138 DXC131138 EGY131138 EQU131138 FAQ131138 FKM131138 FUI131138 GEE131138 GOA131138 GXW131138 HHS131138 HRO131138 IBK131138 ILG131138 IVC131138 JEY131138 JOU131138 JYQ131138 KIM131138 KSI131138 LCE131138 LMA131138 LVW131138 MFS131138 MPO131138 MZK131138 NJG131138 NTC131138 OCY131138 OMU131138 OWQ131138 PGM131138 PQI131138 QAE131138 QKA131138 QTW131138 RDS131138 RNO131138 RXK131138 SHG131138 SRC131138 TAY131138 TKU131138 TUQ131138 UEM131138 UOI131138 UYE131138 VIA131138 VRW131138 WBS131138 WLO131138 WVK131138 C196674 IY196674 SU196674 ACQ196674 AMM196674 AWI196674 BGE196674 BQA196674 BZW196674 CJS196674 CTO196674 DDK196674 DNG196674 DXC196674 EGY196674 EQU196674 FAQ196674 FKM196674 FUI196674 GEE196674 GOA196674 GXW196674 HHS196674 HRO196674 IBK196674 ILG196674 IVC196674 JEY196674 JOU196674 JYQ196674 KIM196674 KSI196674 LCE196674 LMA196674 LVW196674 MFS196674 MPO196674 MZK196674 NJG196674 NTC196674 OCY196674 OMU196674 OWQ196674 PGM196674 PQI196674 QAE196674 QKA196674 QTW196674 RDS196674 RNO196674 RXK196674 SHG196674 SRC196674 TAY196674 TKU196674 TUQ196674 UEM196674 UOI196674 UYE196674 VIA196674 VRW196674 WBS196674 WLO196674 WVK196674 C262210 IY262210 SU262210 ACQ262210 AMM262210 AWI262210 BGE262210 BQA262210 BZW262210 CJS262210 CTO262210 DDK262210 DNG262210 DXC262210 EGY262210 EQU262210 FAQ262210 FKM262210 FUI262210 GEE262210 GOA262210 GXW262210 HHS262210 HRO262210 IBK262210 ILG262210 IVC262210 JEY262210 JOU262210 JYQ262210 KIM262210 KSI262210 LCE262210 LMA262210 LVW262210 MFS262210 MPO262210 MZK262210 NJG262210 NTC262210 OCY262210 OMU262210 OWQ262210 PGM262210 PQI262210 QAE262210 QKA262210 QTW262210 RDS262210 RNO262210 RXK262210 SHG262210 SRC262210 TAY262210 TKU262210 TUQ262210 UEM262210 UOI262210 UYE262210 VIA262210 VRW262210 WBS262210 WLO262210 WVK262210 C327746 IY327746 SU327746 ACQ327746 AMM327746 AWI327746 BGE327746 BQA327746 BZW327746 CJS327746 CTO327746 DDK327746 DNG327746 DXC327746 EGY327746 EQU327746 FAQ327746 FKM327746 FUI327746 GEE327746 GOA327746 GXW327746 HHS327746 HRO327746 IBK327746 ILG327746 IVC327746 JEY327746 JOU327746 JYQ327746 KIM327746 KSI327746 LCE327746 LMA327746 LVW327746 MFS327746 MPO327746 MZK327746 NJG327746 NTC327746 OCY327746 OMU327746 OWQ327746 PGM327746 PQI327746 QAE327746 QKA327746 QTW327746 RDS327746 RNO327746 RXK327746 SHG327746 SRC327746 TAY327746 TKU327746 TUQ327746 UEM327746 UOI327746 UYE327746 VIA327746 VRW327746 WBS327746 WLO327746 WVK327746 C393282 IY393282 SU393282 ACQ393282 AMM393282 AWI393282 BGE393282 BQA393282 BZW393282 CJS393282 CTO393282 DDK393282 DNG393282 DXC393282 EGY393282 EQU393282 FAQ393282 FKM393282 FUI393282 GEE393282 GOA393282 GXW393282 HHS393282 HRO393282 IBK393282 ILG393282 IVC393282 JEY393282 JOU393282 JYQ393282 KIM393282 KSI393282 LCE393282 LMA393282 LVW393282 MFS393282 MPO393282 MZK393282 NJG393282 NTC393282 OCY393282 OMU393282 OWQ393282 PGM393282 PQI393282 QAE393282 QKA393282 QTW393282 RDS393282 RNO393282 RXK393282 SHG393282 SRC393282 TAY393282 TKU393282 TUQ393282 UEM393282 UOI393282 UYE393282 VIA393282 VRW393282 WBS393282 WLO393282 WVK393282 C458818 IY458818 SU458818 ACQ458818 AMM458818 AWI458818 BGE458818 BQA458818 BZW458818 CJS458818 CTO458818 DDK458818 DNG458818 DXC458818 EGY458818 EQU458818 FAQ458818 FKM458818 FUI458818 GEE458818 GOA458818 GXW458818 HHS458818 HRO458818 IBK458818 ILG458818 IVC458818 JEY458818 JOU458818 JYQ458818 KIM458818 KSI458818 LCE458818 LMA458818 LVW458818 MFS458818 MPO458818 MZK458818 NJG458818 NTC458818 OCY458818 OMU458818 OWQ458818 PGM458818 PQI458818 QAE458818 QKA458818 QTW458818 RDS458818 RNO458818 RXK458818 SHG458818 SRC458818 TAY458818 TKU458818 TUQ458818 UEM458818 UOI458818 UYE458818 VIA458818 VRW458818 WBS458818 WLO458818 WVK458818 C524354 IY524354 SU524354 ACQ524354 AMM524354 AWI524354 BGE524354 BQA524354 BZW524354 CJS524354 CTO524354 DDK524354 DNG524354 DXC524354 EGY524354 EQU524354 FAQ524354 FKM524354 FUI524354 GEE524354 GOA524354 GXW524354 HHS524354 HRO524354 IBK524354 ILG524354 IVC524354 JEY524354 JOU524354 JYQ524354 KIM524354 KSI524354 LCE524354 LMA524354 LVW524354 MFS524354 MPO524354 MZK524354 NJG524354 NTC524354 OCY524354 OMU524354 OWQ524354 PGM524354 PQI524354 QAE524354 QKA524354 QTW524354 RDS524354 RNO524354 RXK524354 SHG524354 SRC524354 TAY524354 TKU524354 TUQ524354 UEM524354 UOI524354 UYE524354 VIA524354 VRW524354 WBS524354 WLO524354 WVK524354 C589890 IY589890 SU589890 ACQ589890 AMM589890 AWI589890 BGE589890 BQA589890 BZW589890 CJS589890 CTO589890 DDK589890 DNG589890 DXC589890 EGY589890 EQU589890 FAQ589890 FKM589890 FUI589890 GEE589890 GOA589890 GXW589890 HHS589890 HRO589890 IBK589890 ILG589890 IVC589890 JEY589890 JOU589890 JYQ589890 KIM589890 KSI589890 LCE589890 LMA589890 LVW589890 MFS589890 MPO589890 MZK589890 NJG589890 NTC589890 OCY589890 OMU589890 OWQ589890 PGM589890 PQI589890 QAE589890 QKA589890 QTW589890 RDS589890 RNO589890 RXK589890 SHG589890 SRC589890 TAY589890 TKU589890 TUQ589890 UEM589890 UOI589890 UYE589890 VIA589890 VRW589890 WBS589890 WLO589890 WVK589890 C655426 IY655426 SU655426 ACQ655426 AMM655426 AWI655426 BGE655426 BQA655426 BZW655426 CJS655426 CTO655426 DDK655426 DNG655426 DXC655426 EGY655426 EQU655426 FAQ655426 FKM655426 FUI655426 GEE655426 GOA655426 GXW655426 HHS655426 HRO655426 IBK655426 ILG655426 IVC655426 JEY655426 JOU655426 JYQ655426 KIM655426 KSI655426 LCE655426 LMA655426 LVW655426 MFS655426 MPO655426 MZK655426 NJG655426 NTC655426 OCY655426 OMU655426 OWQ655426 PGM655426 PQI655426 QAE655426 QKA655426 QTW655426 RDS655426 RNO655426 RXK655426 SHG655426 SRC655426 TAY655426 TKU655426 TUQ655426 UEM655426 UOI655426 UYE655426 VIA655426 VRW655426 WBS655426 WLO655426 WVK655426 C720962 IY720962 SU720962 ACQ720962 AMM720962 AWI720962 BGE720962 BQA720962 BZW720962 CJS720962 CTO720962 DDK720962 DNG720962 DXC720962 EGY720962 EQU720962 FAQ720962 FKM720962 FUI720962 GEE720962 GOA720962 GXW720962 HHS720962 HRO720962 IBK720962 ILG720962 IVC720962 JEY720962 JOU720962 JYQ720962 KIM720962 KSI720962 LCE720962 LMA720962 LVW720962 MFS720962 MPO720962 MZK720962 NJG720962 NTC720962 OCY720962 OMU720962 OWQ720962 PGM720962 PQI720962 QAE720962 QKA720962 QTW720962 RDS720962 RNO720962 RXK720962 SHG720962 SRC720962 TAY720962 TKU720962 TUQ720962 UEM720962 UOI720962 UYE720962 VIA720962 VRW720962 WBS720962 WLO720962 WVK720962 C786498 IY786498 SU786498 ACQ786498 AMM786498 AWI786498 BGE786498 BQA786498 BZW786498 CJS786498 CTO786498 DDK786498 DNG786498 DXC786498 EGY786498 EQU786498 FAQ786498 FKM786498 FUI786498 GEE786498 GOA786498 GXW786498 HHS786498 HRO786498 IBK786498 ILG786498 IVC786498 JEY786498 JOU786498 JYQ786498 KIM786498 KSI786498 LCE786498 LMA786498 LVW786498 MFS786498 MPO786498 MZK786498 NJG786498 NTC786498 OCY786498 OMU786498 OWQ786498 PGM786498 PQI786498 QAE786498 QKA786498 QTW786498 RDS786498 RNO786498 RXK786498 SHG786498 SRC786498 TAY786498 TKU786498 TUQ786498 UEM786498 UOI786498 UYE786498 VIA786498 VRW786498 WBS786498 WLO786498 WVK786498 C852034 IY852034 SU852034 ACQ852034 AMM852034 AWI852034 BGE852034 BQA852034 BZW852034 CJS852034 CTO852034 DDK852034 DNG852034 DXC852034 EGY852034 EQU852034 FAQ852034 FKM852034 FUI852034 GEE852034 GOA852034 GXW852034 HHS852034 HRO852034 IBK852034 ILG852034 IVC852034 JEY852034 JOU852034 JYQ852034 KIM852034 KSI852034 LCE852034 LMA852034 LVW852034 MFS852034 MPO852034 MZK852034 NJG852034 NTC852034 OCY852034 OMU852034 OWQ852034 PGM852034 PQI852034 QAE852034 QKA852034 QTW852034 RDS852034 RNO852034 RXK852034 SHG852034 SRC852034 TAY852034 TKU852034 TUQ852034 UEM852034 UOI852034 UYE852034 VIA852034 VRW852034 WBS852034 WLO852034 WVK852034 C917570 IY917570 SU917570 ACQ917570 AMM917570 AWI917570 BGE917570 BQA917570 BZW917570 CJS917570 CTO917570 DDK917570 DNG917570 DXC917570 EGY917570 EQU917570 FAQ917570 FKM917570 FUI917570 GEE917570 GOA917570 GXW917570 HHS917570 HRO917570 IBK917570 ILG917570 IVC917570 JEY917570 JOU917570 JYQ917570 KIM917570 KSI917570 LCE917570 LMA917570 LVW917570 MFS917570 MPO917570 MZK917570 NJG917570 NTC917570 OCY917570 OMU917570 OWQ917570 PGM917570 PQI917570 QAE917570 QKA917570 QTW917570 RDS917570 RNO917570 RXK917570 SHG917570 SRC917570 TAY917570 TKU917570 TUQ917570 UEM917570 UOI917570 UYE917570 VIA917570 VRW917570 WBS917570 WLO917570 WVK917570 C983106 IY983106 SU983106 ACQ983106 AMM983106 AWI983106 BGE983106 BQA983106 BZW983106 CJS983106 CTO983106 DDK983106 DNG983106 DXC983106 EGY983106 EQU983106 FAQ983106 FKM983106 FUI983106 GEE983106 GOA983106 GXW983106 HHS983106 HRO983106 IBK983106 ILG983106 IVC983106 JEY983106 JOU983106 JYQ983106 KIM983106 KSI983106 LCE983106 LMA983106 LVW983106 MFS983106 MPO983106 MZK983106 NJG983106 NTC983106 OCY983106 OMU983106 OWQ983106 PGM983106 PQI983106 QAE983106 QKA983106 QTW983106 RDS983106 RNO983106 RXK983106 SHG983106 SRC983106 TAY983106 TKU983106 TUQ983106 UEM983106 UOI983106 UYE983106 VIA983106 VRW983106 WBS983106 WLO983106 WVK983106 C70:C71 IY70:IY71 SU70:SU71 ACQ70:ACQ71 AMM70:AMM71 AWI70:AWI71 BGE70:BGE71 BQA70:BQA71 BZW70:BZW71 CJS70:CJS71 CTO70:CTO71 DDK70:DDK71 DNG70:DNG71 DXC70:DXC71 EGY70:EGY71 EQU70:EQU71 FAQ70:FAQ71 FKM70:FKM71 FUI70:FUI71 GEE70:GEE71 GOA70:GOA71 GXW70:GXW71 HHS70:HHS71 HRO70:HRO71 IBK70:IBK71 ILG70:ILG71 IVC70:IVC71 JEY70:JEY71 JOU70:JOU71 JYQ70:JYQ71 KIM70:KIM71 KSI70:KSI71 LCE70:LCE71 LMA70:LMA71 LVW70:LVW71 MFS70:MFS71 MPO70:MPO71 MZK70:MZK71 NJG70:NJG71 NTC70:NTC71 OCY70:OCY71 OMU70:OMU71 OWQ70:OWQ71 PGM70:PGM71 PQI70:PQI71 QAE70:QAE71 QKA70:QKA71 QTW70:QTW71 RDS70:RDS71 RNO70:RNO71 RXK70:RXK71 SHG70:SHG71 SRC70:SRC71 TAY70:TAY71 TKU70:TKU71 TUQ70:TUQ71 UEM70:UEM71 UOI70:UOI71 UYE70:UYE71 VIA70:VIA71 VRW70:VRW71 WBS70:WBS71 WLO70:WLO71 WVK70:WVK71 C65606:C65607 IY65606:IY65607 SU65606:SU65607 ACQ65606:ACQ65607 AMM65606:AMM65607 AWI65606:AWI65607 BGE65606:BGE65607 BQA65606:BQA65607 BZW65606:BZW65607 CJS65606:CJS65607 CTO65606:CTO65607 DDK65606:DDK65607 DNG65606:DNG65607 DXC65606:DXC65607 EGY65606:EGY65607 EQU65606:EQU65607 FAQ65606:FAQ65607 FKM65606:FKM65607 FUI65606:FUI65607 GEE65606:GEE65607 GOA65606:GOA65607 GXW65606:GXW65607 HHS65606:HHS65607 HRO65606:HRO65607 IBK65606:IBK65607 ILG65606:ILG65607 IVC65606:IVC65607 JEY65606:JEY65607 JOU65606:JOU65607 JYQ65606:JYQ65607 KIM65606:KIM65607 KSI65606:KSI65607 LCE65606:LCE65607 LMA65606:LMA65607 LVW65606:LVW65607 MFS65606:MFS65607 MPO65606:MPO65607 MZK65606:MZK65607 NJG65606:NJG65607 NTC65606:NTC65607 OCY65606:OCY65607 OMU65606:OMU65607 OWQ65606:OWQ65607 PGM65606:PGM65607 PQI65606:PQI65607 QAE65606:QAE65607 QKA65606:QKA65607 QTW65606:QTW65607 RDS65606:RDS65607 RNO65606:RNO65607 RXK65606:RXK65607 SHG65606:SHG65607 SRC65606:SRC65607 TAY65606:TAY65607 TKU65606:TKU65607 TUQ65606:TUQ65607 UEM65606:UEM65607 UOI65606:UOI65607 UYE65606:UYE65607 VIA65606:VIA65607 VRW65606:VRW65607 WBS65606:WBS65607 WLO65606:WLO65607 WVK65606:WVK65607 C131142:C131143 IY131142:IY131143 SU131142:SU131143 ACQ131142:ACQ131143 AMM131142:AMM131143 AWI131142:AWI131143 BGE131142:BGE131143 BQA131142:BQA131143 BZW131142:BZW131143 CJS131142:CJS131143 CTO131142:CTO131143 DDK131142:DDK131143 DNG131142:DNG131143 DXC131142:DXC131143 EGY131142:EGY131143 EQU131142:EQU131143 FAQ131142:FAQ131143 FKM131142:FKM131143 FUI131142:FUI131143 GEE131142:GEE131143 GOA131142:GOA131143 GXW131142:GXW131143 HHS131142:HHS131143 HRO131142:HRO131143 IBK131142:IBK131143 ILG131142:ILG131143 IVC131142:IVC131143 JEY131142:JEY131143 JOU131142:JOU131143 JYQ131142:JYQ131143 KIM131142:KIM131143 KSI131142:KSI131143 LCE131142:LCE131143 LMA131142:LMA131143 LVW131142:LVW131143 MFS131142:MFS131143 MPO131142:MPO131143 MZK131142:MZK131143 NJG131142:NJG131143 NTC131142:NTC131143 OCY131142:OCY131143 OMU131142:OMU131143 OWQ131142:OWQ131143 PGM131142:PGM131143 PQI131142:PQI131143 QAE131142:QAE131143 QKA131142:QKA131143 QTW131142:QTW131143 RDS131142:RDS131143 RNO131142:RNO131143 RXK131142:RXK131143 SHG131142:SHG131143 SRC131142:SRC131143 TAY131142:TAY131143 TKU131142:TKU131143 TUQ131142:TUQ131143 UEM131142:UEM131143 UOI131142:UOI131143 UYE131142:UYE131143 VIA131142:VIA131143 VRW131142:VRW131143 WBS131142:WBS131143 WLO131142:WLO131143 WVK131142:WVK131143 C196678:C196679 IY196678:IY196679 SU196678:SU196679 ACQ196678:ACQ196679 AMM196678:AMM196679 AWI196678:AWI196679 BGE196678:BGE196679 BQA196678:BQA196679 BZW196678:BZW196679 CJS196678:CJS196679 CTO196678:CTO196679 DDK196678:DDK196679 DNG196678:DNG196679 DXC196678:DXC196679 EGY196678:EGY196679 EQU196678:EQU196679 FAQ196678:FAQ196679 FKM196678:FKM196679 FUI196678:FUI196679 GEE196678:GEE196679 GOA196678:GOA196679 GXW196678:GXW196679 HHS196678:HHS196679 HRO196678:HRO196679 IBK196678:IBK196679 ILG196678:ILG196679 IVC196678:IVC196679 JEY196678:JEY196679 JOU196678:JOU196679 JYQ196678:JYQ196679 KIM196678:KIM196679 KSI196678:KSI196679 LCE196678:LCE196679 LMA196678:LMA196679 LVW196678:LVW196679 MFS196678:MFS196679 MPO196678:MPO196679 MZK196678:MZK196679 NJG196678:NJG196679 NTC196678:NTC196679 OCY196678:OCY196679 OMU196678:OMU196679 OWQ196678:OWQ196679 PGM196678:PGM196679 PQI196678:PQI196679 QAE196678:QAE196679 QKA196678:QKA196679 QTW196678:QTW196679 RDS196678:RDS196679 RNO196678:RNO196679 RXK196678:RXK196679 SHG196678:SHG196679 SRC196678:SRC196679 TAY196678:TAY196679 TKU196678:TKU196679 TUQ196678:TUQ196679 UEM196678:UEM196679 UOI196678:UOI196679 UYE196678:UYE196679 VIA196678:VIA196679 VRW196678:VRW196679 WBS196678:WBS196679 WLO196678:WLO196679 WVK196678:WVK196679 C262214:C262215 IY262214:IY262215 SU262214:SU262215 ACQ262214:ACQ262215 AMM262214:AMM262215 AWI262214:AWI262215 BGE262214:BGE262215 BQA262214:BQA262215 BZW262214:BZW262215 CJS262214:CJS262215 CTO262214:CTO262215 DDK262214:DDK262215 DNG262214:DNG262215 DXC262214:DXC262215 EGY262214:EGY262215 EQU262214:EQU262215 FAQ262214:FAQ262215 FKM262214:FKM262215 FUI262214:FUI262215 GEE262214:GEE262215 GOA262214:GOA262215 GXW262214:GXW262215 HHS262214:HHS262215 HRO262214:HRO262215 IBK262214:IBK262215 ILG262214:ILG262215 IVC262214:IVC262215 JEY262214:JEY262215 JOU262214:JOU262215 JYQ262214:JYQ262215 KIM262214:KIM262215 KSI262214:KSI262215 LCE262214:LCE262215 LMA262214:LMA262215 LVW262214:LVW262215 MFS262214:MFS262215 MPO262214:MPO262215 MZK262214:MZK262215 NJG262214:NJG262215 NTC262214:NTC262215 OCY262214:OCY262215 OMU262214:OMU262215 OWQ262214:OWQ262215 PGM262214:PGM262215 PQI262214:PQI262215 QAE262214:QAE262215 QKA262214:QKA262215 QTW262214:QTW262215 RDS262214:RDS262215 RNO262214:RNO262215 RXK262214:RXK262215 SHG262214:SHG262215 SRC262214:SRC262215 TAY262214:TAY262215 TKU262214:TKU262215 TUQ262214:TUQ262215 UEM262214:UEM262215 UOI262214:UOI262215 UYE262214:UYE262215 VIA262214:VIA262215 VRW262214:VRW262215 WBS262214:WBS262215 WLO262214:WLO262215 WVK262214:WVK262215 C327750:C327751 IY327750:IY327751 SU327750:SU327751 ACQ327750:ACQ327751 AMM327750:AMM327751 AWI327750:AWI327751 BGE327750:BGE327751 BQA327750:BQA327751 BZW327750:BZW327751 CJS327750:CJS327751 CTO327750:CTO327751 DDK327750:DDK327751 DNG327750:DNG327751 DXC327750:DXC327751 EGY327750:EGY327751 EQU327750:EQU327751 FAQ327750:FAQ327751 FKM327750:FKM327751 FUI327750:FUI327751 GEE327750:GEE327751 GOA327750:GOA327751 GXW327750:GXW327751 HHS327750:HHS327751 HRO327750:HRO327751 IBK327750:IBK327751 ILG327750:ILG327751 IVC327750:IVC327751 JEY327750:JEY327751 JOU327750:JOU327751 JYQ327750:JYQ327751 KIM327750:KIM327751 KSI327750:KSI327751 LCE327750:LCE327751 LMA327750:LMA327751 LVW327750:LVW327751 MFS327750:MFS327751 MPO327750:MPO327751 MZK327750:MZK327751 NJG327750:NJG327751 NTC327750:NTC327751 OCY327750:OCY327751 OMU327750:OMU327751 OWQ327750:OWQ327751 PGM327750:PGM327751 PQI327750:PQI327751 QAE327750:QAE327751 QKA327750:QKA327751 QTW327750:QTW327751 RDS327750:RDS327751 RNO327750:RNO327751 RXK327750:RXK327751 SHG327750:SHG327751 SRC327750:SRC327751 TAY327750:TAY327751 TKU327750:TKU327751 TUQ327750:TUQ327751 UEM327750:UEM327751 UOI327750:UOI327751 UYE327750:UYE327751 VIA327750:VIA327751 VRW327750:VRW327751 WBS327750:WBS327751 WLO327750:WLO327751 WVK327750:WVK327751 C393286:C393287 IY393286:IY393287 SU393286:SU393287 ACQ393286:ACQ393287 AMM393286:AMM393287 AWI393286:AWI393287 BGE393286:BGE393287 BQA393286:BQA393287 BZW393286:BZW393287 CJS393286:CJS393287 CTO393286:CTO393287 DDK393286:DDK393287 DNG393286:DNG393287 DXC393286:DXC393287 EGY393286:EGY393287 EQU393286:EQU393287 FAQ393286:FAQ393287 FKM393286:FKM393287 FUI393286:FUI393287 GEE393286:GEE393287 GOA393286:GOA393287 GXW393286:GXW393287 HHS393286:HHS393287 HRO393286:HRO393287 IBK393286:IBK393287 ILG393286:ILG393287 IVC393286:IVC393287 JEY393286:JEY393287 JOU393286:JOU393287 JYQ393286:JYQ393287 KIM393286:KIM393287 KSI393286:KSI393287 LCE393286:LCE393287 LMA393286:LMA393287 LVW393286:LVW393287 MFS393286:MFS393287 MPO393286:MPO393287 MZK393286:MZK393287 NJG393286:NJG393287 NTC393286:NTC393287 OCY393286:OCY393287 OMU393286:OMU393287 OWQ393286:OWQ393287 PGM393286:PGM393287 PQI393286:PQI393287 QAE393286:QAE393287 QKA393286:QKA393287 QTW393286:QTW393287 RDS393286:RDS393287 RNO393286:RNO393287 RXK393286:RXK393287 SHG393286:SHG393287 SRC393286:SRC393287 TAY393286:TAY393287 TKU393286:TKU393287 TUQ393286:TUQ393287 UEM393286:UEM393287 UOI393286:UOI393287 UYE393286:UYE393287 VIA393286:VIA393287 VRW393286:VRW393287 WBS393286:WBS393287 WLO393286:WLO393287 WVK393286:WVK393287 C458822:C458823 IY458822:IY458823 SU458822:SU458823 ACQ458822:ACQ458823 AMM458822:AMM458823 AWI458822:AWI458823 BGE458822:BGE458823 BQA458822:BQA458823 BZW458822:BZW458823 CJS458822:CJS458823 CTO458822:CTO458823 DDK458822:DDK458823 DNG458822:DNG458823 DXC458822:DXC458823 EGY458822:EGY458823 EQU458822:EQU458823 FAQ458822:FAQ458823 FKM458822:FKM458823 FUI458822:FUI458823 GEE458822:GEE458823 GOA458822:GOA458823 GXW458822:GXW458823 HHS458822:HHS458823 HRO458822:HRO458823 IBK458822:IBK458823 ILG458822:ILG458823 IVC458822:IVC458823 JEY458822:JEY458823 JOU458822:JOU458823 JYQ458822:JYQ458823 KIM458822:KIM458823 KSI458822:KSI458823 LCE458822:LCE458823 LMA458822:LMA458823 LVW458822:LVW458823 MFS458822:MFS458823 MPO458822:MPO458823 MZK458822:MZK458823 NJG458822:NJG458823 NTC458822:NTC458823 OCY458822:OCY458823 OMU458822:OMU458823 OWQ458822:OWQ458823 PGM458822:PGM458823 PQI458822:PQI458823 QAE458822:QAE458823 QKA458822:QKA458823 QTW458822:QTW458823 RDS458822:RDS458823 RNO458822:RNO458823 RXK458822:RXK458823 SHG458822:SHG458823 SRC458822:SRC458823 TAY458822:TAY458823 TKU458822:TKU458823 TUQ458822:TUQ458823 UEM458822:UEM458823 UOI458822:UOI458823 UYE458822:UYE458823 VIA458822:VIA458823 VRW458822:VRW458823 WBS458822:WBS458823 WLO458822:WLO458823 WVK458822:WVK458823 C524358:C524359 IY524358:IY524359 SU524358:SU524359 ACQ524358:ACQ524359 AMM524358:AMM524359 AWI524358:AWI524359 BGE524358:BGE524359 BQA524358:BQA524359 BZW524358:BZW524359 CJS524358:CJS524359 CTO524358:CTO524359 DDK524358:DDK524359 DNG524358:DNG524359 DXC524358:DXC524359 EGY524358:EGY524359 EQU524358:EQU524359 FAQ524358:FAQ524359 FKM524358:FKM524359 FUI524358:FUI524359 GEE524358:GEE524359 GOA524358:GOA524359 GXW524358:GXW524359 HHS524358:HHS524359 HRO524358:HRO524359 IBK524358:IBK524359 ILG524358:ILG524359 IVC524358:IVC524359 JEY524358:JEY524359 JOU524358:JOU524359 JYQ524358:JYQ524359 KIM524358:KIM524359 KSI524358:KSI524359 LCE524358:LCE524359 LMA524358:LMA524359 LVW524358:LVW524359 MFS524358:MFS524359 MPO524358:MPO524359 MZK524358:MZK524359 NJG524358:NJG524359 NTC524358:NTC524359 OCY524358:OCY524359 OMU524358:OMU524359 OWQ524358:OWQ524359 PGM524358:PGM524359 PQI524358:PQI524359 QAE524358:QAE524359 QKA524358:QKA524359 QTW524358:QTW524359 RDS524358:RDS524359 RNO524358:RNO524359 RXK524358:RXK524359 SHG524358:SHG524359 SRC524358:SRC524359 TAY524358:TAY524359 TKU524358:TKU524359 TUQ524358:TUQ524359 UEM524358:UEM524359 UOI524358:UOI524359 UYE524358:UYE524359 VIA524358:VIA524359 VRW524358:VRW524359 WBS524358:WBS524359 WLO524358:WLO524359 WVK524358:WVK524359 C589894:C589895 IY589894:IY589895 SU589894:SU589895 ACQ589894:ACQ589895 AMM589894:AMM589895 AWI589894:AWI589895 BGE589894:BGE589895 BQA589894:BQA589895 BZW589894:BZW589895 CJS589894:CJS589895 CTO589894:CTO589895 DDK589894:DDK589895 DNG589894:DNG589895 DXC589894:DXC589895 EGY589894:EGY589895 EQU589894:EQU589895 FAQ589894:FAQ589895 FKM589894:FKM589895 FUI589894:FUI589895 GEE589894:GEE589895 GOA589894:GOA589895 GXW589894:GXW589895 HHS589894:HHS589895 HRO589894:HRO589895 IBK589894:IBK589895 ILG589894:ILG589895 IVC589894:IVC589895 JEY589894:JEY589895 JOU589894:JOU589895 JYQ589894:JYQ589895 KIM589894:KIM589895 KSI589894:KSI589895 LCE589894:LCE589895 LMA589894:LMA589895 LVW589894:LVW589895 MFS589894:MFS589895 MPO589894:MPO589895 MZK589894:MZK589895 NJG589894:NJG589895 NTC589894:NTC589895 OCY589894:OCY589895 OMU589894:OMU589895 OWQ589894:OWQ589895 PGM589894:PGM589895 PQI589894:PQI589895 QAE589894:QAE589895 QKA589894:QKA589895 QTW589894:QTW589895 RDS589894:RDS589895 RNO589894:RNO589895 RXK589894:RXK589895 SHG589894:SHG589895 SRC589894:SRC589895 TAY589894:TAY589895 TKU589894:TKU589895 TUQ589894:TUQ589895 UEM589894:UEM589895 UOI589894:UOI589895 UYE589894:UYE589895 VIA589894:VIA589895 VRW589894:VRW589895 WBS589894:WBS589895 WLO589894:WLO589895 WVK589894:WVK589895 C655430:C655431 IY655430:IY655431 SU655430:SU655431 ACQ655430:ACQ655431 AMM655430:AMM655431 AWI655430:AWI655431 BGE655430:BGE655431 BQA655430:BQA655431 BZW655430:BZW655431 CJS655430:CJS655431 CTO655430:CTO655431 DDK655430:DDK655431 DNG655430:DNG655431 DXC655430:DXC655431 EGY655430:EGY655431 EQU655430:EQU655431 FAQ655430:FAQ655431 FKM655430:FKM655431 FUI655430:FUI655431 GEE655430:GEE655431 GOA655430:GOA655431 GXW655430:GXW655431 HHS655430:HHS655431 HRO655430:HRO655431 IBK655430:IBK655431 ILG655430:ILG655431 IVC655430:IVC655431 JEY655430:JEY655431 JOU655430:JOU655431 JYQ655430:JYQ655431 KIM655430:KIM655431 KSI655430:KSI655431 LCE655430:LCE655431 LMA655430:LMA655431 LVW655430:LVW655431 MFS655430:MFS655431 MPO655430:MPO655431 MZK655430:MZK655431 NJG655430:NJG655431 NTC655430:NTC655431 OCY655430:OCY655431 OMU655430:OMU655431 OWQ655430:OWQ655431 PGM655430:PGM655431 PQI655430:PQI655431 QAE655430:QAE655431 QKA655430:QKA655431 QTW655430:QTW655431 RDS655430:RDS655431 RNO655430:RNO655431 RXK655430:RXK655431 SHG655430:SHG655431 SRC655430:SRC655431 TAY655430:TAY655431 TKU655430:TKU655431 TUQ655430:TUQ655431 UEM655430:UEM655431 UOI655430:UOI655431 UYE655430:UYE655431 VIA655430:VIA655431 VRW655430:VRW655431 WBS655430:WBS655431 WLO655430:WLO655431 WVK655430:WVK655431 C720966:C720967 IY720966:IY720967 SU720966:SU720967 ACQ720966:ACQ720967 AMM720966:AMM720967 AWI720966:AWI720967 BGE720966:BGE720967 BQA720966:BQA720967 BZW720966:BZW720967 CJS720966:CJS720967 CTO720966:CTO720967 DDK720966:DDK720967 DNG720966:DNG720967 DXC720966:DXC720967 EGY720966:EGY720967 EQU720966:EQU720967 FAQ720966:FAQ720967 FKM720966:FKM720967 FUI720966:FUI720967 GEE720966:GEE720967 GOA720966:GOA720967 GXW720966:GXW720967 HHS720966:HHS720967 HRO720966:HRO720967 IBK720966:IBK720967 ILG720966:ILG720967 IVC720966:IVC720967 JEY720966:JEY720967 JOU720966:JOU720967 JYQ720966:JYQ720967 KIM720966:KIM720967 KSI720966:KSI720967 LCE720966:LCE720967 LMA720966:LMA720967 LVW720966:LVW720967 MFS720966:MFS720967 MPO720966:MPO720967 MZK720966:MZK720967 NJG720966:NJG720967 NTC720966:NTC720967 OCY720966:OCY720967 OMU720966:OMU720967 OWQ720966:OWQ720967 PGM720966:PGM720967 PQI720966:PQI720967 QAE720966:QAE720967 QKA720966:QKA720967 QTW720966:QTW720967 RDS720966:RDS720967 RNO720966:RNO720967 RXK720966:RXK720967 SHG720966:SHG720967 SRC720966:SRC720967 TAY720966:TAY720967 TKU720966:TKU720967 TUQ720966:TUQ720967 UEM720966:UEM720967 UOI720966:UOI720967 UYE720966:UYE720967 VIA720966:VIA720967 VRW720966:VRW720967 WBS720966:WBS720967 WLO720966:WLO720967 WVK720966:WVK720967 C786502:C786503 IY786502:IY786503 SU786502:SU786503 ACQ786502:ACQ786503 AMM786502:AMM786503 AWI786502:AWI786503 BGE786502:BGE786503 BQA786502:BQA786503 BZW786502:BZW786503 CJS786502:CJS786503 CTO786502:CTO786503 DDK786502:DDK786503 DNG786502:DNG786503 DXC786502:DXC786503 EGY786502:EGY786503 EQU786502:EQU786503 FAQ786502:FAQ786503 FKM786502:FKM786503 FUI786502:FUI786503 GEE786502:GEE786503 GOA786502:GOA786503 GXW786502:GXW786503 HHS786502:HHS786503 HRO786502:HRO786503 IBK786502:IBK786503 ILG786502:ILG786503 IVC786502:IVC786503 JEY786502:JEY786503 JOU786502:JOU786503 JYQ786502:JYQ786503 KIM786502:KIM786503 KSI786502:KSI786503 LCE786502:LCE786503 LMA786502:LMA786503 LVW786502:LVW786503 MFS786502:MFS786503 MPO786502:MPO786503 MZK786502:MZK786503 NJG786502:NJG786503 NTC786502:NTC786503 OCY786502:OCY786503 OMU786502:OMU786503 OWQ786502:OWQ786503 PGM786502:PGM786503 PQI786502:PQI786503 QAE786502:QAE786503 QKA786502:QKA786503 QTW786502:QTW786503 RDS786502:RDS786503 RNO786502:RNO786503 RXK786502:RXK786503 SHG786502:SHG786503 SRC786502:SRC786503 TAY786502:TAY786503 TKU786502:TKU786503 TUQ786502:TUQ786503 UEM786502:UEM786503 UOI786502:UOI786503 UYE786502:UYE786503 VIA786502:VIA786503 VRW786502:VRW786503 WBS786502:WBS786503 WLO786502:WLO786503 WVK786502:WVK786503 C852038:C852039 IY852038:IY852039 SU852038:SU852039 ACQ852038:ACQ852039 AMM852038:AMM852039 AWI852038:AWI852039 BGE852038:BGE852039 BQA852038:BQA852039 BZW852038:BZW852039 CJS852038:CJS852039 CTO852038:CTO852039 DDK852038:DDK852039 DNG852038:DNG852039 DXC852038:DXC852039 EGY852038:EGY852039 EQU852038:EQU852039 FAQ852038:FAQ852039 FKM852038:FKM852039 FUI852038:FUI852039 GEE852038:GEE852039 GOA852038:GOA852039 GXW852038:GXW852039 HHS852038:HHS852039 HRO852038:HRO852039 IBK852038:IBK852039 ILG852038:ILG852039 IVC852038:IVC852039 JEY852038:JEY852039 JOU852038:JOU852039 JYQ852038:JYQ852039 KIM852038:KIM852039 KSI852038:KSI852039 LCE852038:LCE852039 LMA852038:LMA852039 LVW852038:LVW852039 MFS852038:MFS852039 MPO852038:MPO852039 MZK852038:MZK852039 NJG852038:NJG852039 NTC852038:NTC852039 OCY852038:OCY852039 OMU852038:OMU852039 OWQ852038:OWQ852039 PGM852038:PGM852039 PQI852038:PQI852039 QAE852038:QAE852039 QKA852038:QKA852039 QTW852038:QTW852039 RDS852038:RDS852039 RNO852038:RNO852039 RXK852038:RXK852039 SHG852038:SHG852039 SRC852038:SRC852039 TAY852038:TAY852039 TKU852038:TKU852039 TUQ852038:TUQ852039 UEM852038:UEM852039 UOI852038:UOI852039 UYE852038:UYE852039 VIA852038:VIA852039 VRW852038:VRW852039 WBS852038:WBS852039 WLO852038:WLO852039 WVK852038:WVK852039 C917574:C917575 IY917574:IY917575 SU917574:SU917575 ACQ917574:ACQ917575 AMM917574:AMM917575 AWI917574:AWI917575 BGE917574:BGE917575 BQA917574:BQA917575 BZW917574:BZW917575 CJS917574:CJS917575 CTO917574:CTO917575 DDK917574:DDK917575 DNG917574:DNG917575 DXC917574:DXC917575 EGY917574:EGY917575 EQU917574:EQU917575 FAQ917574:FAQ917575 FKM917574:FKM917575 FUI917574:FUI917575 GEE917574:GEE917575 GOA917574:GOA917575 GXW917574:GXW917575 HHS917574:HHS917575 HRO917574:HRO917575 IBK917574:IBK917575 ILG917574:ILG917575 IVC917574:IVC917575 JEY917574:JEY917575 JOU917574:JOU917575 JYQ917574:JYQ917575 KIM917574:KIM917575 KSI917574:KSI917575 LCE917574:LCE917575 LMA917574:LMA917575 LVW917574:LVW917575 MFS917574:MFS917575 MPO917574:MPO917575 MZK917574:MZK917575 NJG917574:NJG917575 NTC917574:NTC917575 OCY917574:OCY917575 OMU917574:OMU917575 OWQ917574:OWQ917575 PGM917574:PGM917575 PQI917574:PQI917575 QAE917574:QAE917575 QKA917574:QKA917575 QTW917574:QTW917575 RDS917574:RDS917575 RNO917574:RNO917575 RXK917574:RXK917575 SHG917574:SHG917575 SRC917574:SRC917575 TAY917574:TAY917575 TKU917574:TKU917575 TUQ917574:TUQ917575 UEM917574:UEM917575 UOI917574:UOI917575 UYE917574:UYE917575 VIA917574:VIA917575 VRW917574:VRW917575 WBS917574:WBS917575 WLO917574:WLO917575 WVK917574:WVK917575 C983110:C983111 IY983110:IY983111 SU983110:SU983111 ACQ983110:ACQ983111 AMM983110:AMM983111 AWI983110:AWI983111 BGE983110:BGE983111 BQA983110:BQA983111 BZW983110:BZW983111 CJS983110:CJS983111 CTO983110:CTO983111 DDK983110:DDK983111 DNG983110:DNG983111 DXC983110:DXC983111 EGY983110:EGY983111 EQU983110:EQU983111 FAQ983110:FAQ983111 FKM983110:FKM983111 FUI983110:FUI983111 GEE983110:GEE983111 GOA983110:GOA983111 GXW983110:GXW983111 HHS983110:HHS983111 HRO983110:HRO983111 IBK983110:IBK983111 ILG983110:ILG983111 IVC983110:IVC983111 JEY983110:JEY983111 JOU983110:JOU983111 JYQ983110:JYQ983111 KIM983110:KIM983111 KSI983110:KSI983111 LCE983110:LCE983111 LMA983110:LMA983111 LVW983110:LVW983111 MFS983110:MFS983111 MPO983110:MPO983111 MZK983110:MZK983111 NJG983110:NJG983111 NTC983110:NTC983111 OCY983110:OCY983111 OMU983110:OMU983111 OWQ983110:OWQ983111 PGM983110:PGM983111 PQI983110:PQI983111 QAE983110:QAE983111 QKA983110:QKA983111 QTW983110:QTW983111 RDS983110:RDS983111 RNO983110:RNO983111 RXK983110:RXK983111 SHG983110:SHG983111 SRC983110:SRC983111 TAY983110:TAY983111 TKU983110:TKU983111 TUQ983110:TUQ983111 UEM983110:UEM983111 UOI983110:UOI983111 UYE983110:UYE983111 VIA983110:VIA983111 VRW983110:VRW983111 WBS983110:WBS983111 WLO983110:WLO983111 WVK983110:WVK983111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G131145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G196681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G262217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G327753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G393289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G458825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G524361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G589897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G655433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G720969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G786505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G852041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G917577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G983113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G79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G65615 JC65615 SY65615 ACU65615 AMQ65615 AWM65615 BGI65615 BQE65615 CAA65615 CJW65615 CTS65615 DDO65615 DNK65615 DXG65615 EHC65615 EQY65615 FAU65615 FKQ65615 FUM65615 GEI65615 GOE65615 GYA65615 HHW65615 HRS65615 IBO65615 ILK65615 IVG65615 JFC65615 JOY65615 JYU65615 KIQ65615 KSM65615 LCI65615 LME65615 LWA65615 MFW65615 MPS65615 MZO65615 NJK65615 NTG65615 ODC65615 OMY65615 OWU65615 PGQ65615 PQM65615 QAI65615 QKE65615 QUA65615 RDW65615 RNS65615 RXO65615 SHK65615 SRG65615 TBC65615 TKY65615 TUU65615 UEQ65615 UOM65615 UYI65615 VIE65615 VSA65615 WBW65615 WLS65615 WVO65615 G131151 JC131151 SY131151 ACU131151 AMQ131151 AWM131151 BGI131151 BQE131151 CAA131151 CJW131151 CTS131151 DDO131151 DNK131151 DXG131151 EHC131151 EQY131151 FAU131151 FKQ131151 FUM131151 GEI131151 GOE131151 GYA131151 HHW131151 HRS131151 IBO131151 ILK131151 IVG131151 JFC131151 JOY131151 JYU131151 KIQ131151 KSM131151 LCI131151 LME131151 LWA131151 MFW131151 MPS131151 MZO131151 NJK131151 NTG131151 ODC131151 OMY131151 OWU131151 PGQ131151 PQM131151 QAI131151 QKE131151 QUA131151 RDW131151 RNS131151 RXO131151 SHK131151 SRG131151 TBC131151 TKY131151 TUU131151 UEQ131151 UOM131151 UYI131151 VIE131151 VSA131151 WBW131151 WLS131151 WVO131151 G196687 JC196687 SY196687 ACU196687 AMQ196687 AWM196687 BGI196687 BQE196687 CAA196687 CJW196687 CTS196687 DDO196687 DNK196687 DXG196687 EHC196687 EQY196687 FAU196687 FKQ196687 FUM196687 GEI196687 GOE196687 GYA196687 HHW196687 HRS196687 IBO196687 ILK196687 IVG196687 JFC196687 JOY196687 JYU196687 KIQ196687 KSM196687 LCI196687 LME196687 LWA196687 MFW196687 MPS196687 MZO196687 NJK196687 NTG196687 ODC196687 OMY196687 OWU196687 PGQ196687 PQM196687 QAI196687 QKE196687 QUA196687 RDW196687 RNS196687 RXO196687 SHK196687 SRG196687 TBC196687 TKY196687 TUU196687 UEQ196687 UOM196687 UYI196687 VIE196687 VSA196687 WBW196687 WLS196687 WVO196687 G262223 JC262223 SY262223 ACU262223 AMQ262223 AWM262223 BGI262223 BQE262223 CAA262223 CJW262223 CTS262223 DDO262223 DNK262223 DXG262223 EHC262223 EQY262223 FAU262223 FKQ262223 FUM262223 GEI262223 GOE262223 GYA262223 HHW262223 HRS262223 IBO262223 ILK262223 IVG262223 JFC262223 JOY262223 JYU262223 KIQ262223 KSM262223 LCI262223 LME262223 LWA262223 MFW262223 MPS262223 MZO262223 NJK262223 NTG262223 ODC262223 OMY262223 OWU262223 PGQ262223 PQM262223 QAI262223 QKE262223 QUA262223 RDW262223 RNS262223 RXO262223 SHK262223 SRG262223 TBC262223 TKY262223 TUU262223 UEQ262223 UOM262223 UYI262223 VIE262223 VSA262223 WBW262223 WLS262223 WVO262223 G327759 JC327759 SY327759 ACU327759 AMQ327759 AWM327759 BGI327759 BQE327759 CAA327759 CJW327759 CTS327759 DDO327759 DNK327759 DXG327759 EHC327759 EQY327759 FAU327759 FKQ327759 FUM327759 GEI327759 GOE327759 GYA327759 HHW327759 HRS327759 IBO327759 ILK327759 IVG327759 JFC327759 JOY327759 JYU327759 KIQ327759 KSM327759 LCI327759 LME327759 LWA327759 MFW327759 MPS327759 MZO327759 NJK327759 NTG327759 ODC327759 OMY327759 OWU327759 PGQ327759 PQM327759 QAI327759 QKE327759 QUA327759 RDW327759 RNS327759 RXO327759 SHK327759 SRG327759 TBC327759 TKY327759 TUU327759 UEQ327759 UOM327759 UYI327759 VIE327759 VSA327759 WBW327759 WLS327759 WVO327759 G393295 JC393295 SY393295 ACU393295 AMQ393295 AWM393295 BGI393295 BQE393295 CAA393295 CJW393295 CTS393295 DDO393295 DNK393295 DXG393295 EHC393295 EQY393295 FAU393295 FKQ393295 FUM393295 GEI393295 GOE393295 GYA393295 HHW393295 HRS393295 IBO393295 ILK393295 IVG393295 JFC393295 JOY393295 JYU393295 KIQ393295 KSM393295 LCI393295 LME393295 LWA393295 MFW393295 MPS393295 MZO393295 NJK393295 NTG393295 ODC393295 OMY393295 OWU393295 PGQ393295 PQM393295 QAI393295 QKE393295 QUA393295 RDW393295 RNS393295 RXO393295 SHK393295 SRG393295 TBC393295 TKY393295 TUU393295 UEQ393295 UOM393295 UYI393295 VIE393295 VSA393295 WBW393295 WLS393295 WVO393295 G458831 JC458831 SY458831 ACU458831 AMQ458831 AWM458831 BGI458831 BQE458831 CAA458831 CJW458831 CTS458831 DDO458831 DNK458831 DXG458831 EHC458831 EQY458831 FAU458831 FKQ458831 FUM458831 GEI458831 GOE458831 GYA458831 HHW458831 HRS458831 IBO458831 ILK458831 IVG458831 JFC458831 JOY458831 JYU458831 KIQ458831 KSM458831 LCI458831 LME458831 LWA458831 MFW458831 MPS458831 MZO458831 NJK458831 NTG458831 ODC458831 OMY458831 OWU458831 PGQ458831 PQM458831 QAI458831 QKE458831 QUA458831 RDW458831 RNS458831 RXO458831 SHK458831 SRG458831 TBC458831 TKY458831 TUU458831 UEQ458831 UOM458831 UYI458831 VIE458831 VSA458831 WBW458831 WLS458831 WVO458831 G524367 JC524367 SY524367 ACU524367 AMQ524367 AWM524367 BGI524367 BQE524367 CAA524367 CJW524367 CTS524367 DDO524367 DNK524367 DXG524367 EHC524367 EQY524367 FAU524367 FKQ524367 FUM524367 GEI524367 GOE524367 GYA524367 HHW524367 HRS524367 IBO524367 ILK524367 IVG524367 JFC524367 JOY524367 JYU524367 KIQ524367 KSM524367 LCI524367 LME524367 LWA524367 MFW524367 MPS524367 MZO524367 NJK524367 NTG524367 ODC524367 OMY524367 OWU524367 PGQ524367 PQM524367 QAI524367 QKE524367 QUA524367 RDW524367 RNS524367 RXO524367 SHK524367 SRG524367 TBC524367 TKY524367 TUU524367 UEQ524367 UOM524367 UYI524367 VIE524367 VSA524367 WBW524367 WLS524367 WVO524367 G589903 JC589903 SY589903 ACU589903 AMQ589903 AWM589903 BGI589903 BQE589903 CAA589903 CJW589903 CTS589903 DDO589903 DNK589903 DXG589903 EHC589903 EQY589903 FAU589903 FKQ589903 FUM589903 GEI589903 GOE589903 GYA589903 HHW589903 HRS589903 IBO589903 ILK589903 IVG589903 JFC589903 JOY589903 JYU589903 KIQ589903 KSM589903 LCI589903 LME589903 LWA589903 MFW589903 MPS589903 MZO589903 NJK589903 NTG589903 ODC589903 OMY589903 OWU589903 PGQ589903 PQM589903 QAI589903 QKE589903 QUA589903 RDW589903 RNS589903 RXO589903 SHK589903 SRG589903 TBC589903 TKY589903 TUU589903 UEQ589903 UOM589903 UYI589903 VIE589903 VSA589903 WBW589903 WLS589903 WVO589903 G655439 JC655439 SY655439 ACU655439 AMQ655439 AWM655439 BGI655439 BQE655439 CAA655439 CJW655439 CTS655439 DDO655439 DNK655439 DXG655439 EHC655439 EQY655439 FAU655439 FKQ655439 FUM655439 GEI655439 GOE655439 GYA655439 HHW655439 HRS655439 IBO655439 ILK655439 IVG655439 JFC655439 JOY655439 JYU655439 KIQ655439 KSM655439 LCI655439 LME655439 LWA655439 MFW655439 MPS655439 MZO655439 NJK655439 NTG655439 ODC655439 OMY655439 OWU655439 PGQ655439 PQM655439 QAI655439 QKE655439 QUA655439 RDW655439 RNS655439 RXO655439 SHK655439 SRG655439 TBC655439 TKY655439 TUU655439 UEQ655439 UOM655439 UYI655439 VIE655439 VSA655439 WBW655439 WLS655439 WVO655439 G720975 JC720975 SY720975 ACU720975 AMQ720975 AWM720975 BGI720975 BQE720975 CAA720975 CJW720975 CTS720975 DDO720975 DNK720975 DXG720975 EHC720975 EQY720975 FAU720975 FKQ720975 FUM720975 GEI720975 GOE720975 GYA720975 HHW720975 HRS720975 IBO720975 ILK720975 IVG720975 JFC720975 JOY720975 JYU720975 KIQ720975 KSM720975 LCI720975 LME720975 LWA720975 MFW720975 MPS720975 MZO720975 NJK720975 NTG720975 ODC720975 OMY720975 OWU720975 PGQ720975 PQM720975 QAI720975 QKE720975 QUA720975 RDW720975 RNS720975 RXO720975 SHK720975 SRG720975 TBC720975 TKY720975 TUU720975 UEQ720975 UOM720975 UYI720975 VIE720975 VSA720975 WBW720975 WLS720975 WVO720975 G786511 JC786511 SY786511 ACU786511 AMQ786511 AWM786511 BGI786511 BQE786511 CAA786511 CJW786511 CTS786511 DDO786511 DNK786511 DXG786511 EHC786511 EQY786511 FAU786511 FKQ786511 FUM786511 GEI786511 GOE786511 GYA786511 HHW786511 HRS786511 IBO786511 ILK786511 IVG786511 JFC786511 JOY786511 JYU786511 KIQ786511 KSM786511 LCI786511 LME786511 LWA786511 MFW786511 MPS786511 MZO786511 NJK786511 NTG786511 ODC786511 OMY786511 OWU786511 PGQ786511 PQM786511 QAI786511 QKE786511 QUA786511 RDW786511 RNS786511 RXO786511 SHK786511 SRG786511 TBC786511 TKY786511 TUU786511 UEQ786511 UOM786511 UYI786511 VIE786511 VSA786511 WBW786511 WLS786511 WVO786511 G852047 JC852047 SY852047 ACU852047 AMQ852047 AWM852047 BGI852047 BQE852047 CAA852047 CJW852047 CTS852047 DDO852047 DNK852047 DXG852047 EHC852047 EQY852047 FAU852047 FKQ852047 FUM852047 GEI852047 GOE852047 GYA852047 HHW852047 HRS852047 IBO852047 ILK852047 IVG852047 JFC852047 JOY852047 JYU852047 KIQ852047 KSM852047 LCI852047 LME852047 LWA852047 MFW852047 MPS852047 MZO852047 NJK852047 NTG852047 ODC852047 OMY852047 OWU852047 PGQ852047 PQM852047 QAI852047 QKE852047 QUA852047 RDW852047 RNS852047 RXO852047 SHK852047 SRG852047 TBC852047 TKY852047 TUU852047 UEQ852047 UOM852047 UYI852047 VIE852047 VSA852047 WBW852047 WLS852047 WVO852047 G917583 JC917583 SY917583 ACU917583 AMQ917583 AWM917583 BGI917583 BQE917583 CAA917583 CJW917583 CTS917583 DDO917583 DNK917583 DXG917583 EHC917583 EQY917583 FAU917583 FKQ917583 FUM917583 GEI917583 GOE917583 GYA917583 HHW917583 HRS917583 IBO917583 ILK917583 IVG917583 JFC917583 JOY917583 JYU917583 KIQ917583 KSM917583 LCI917583 LME917583 LWA917583 MFW917583 MPS917583 MZO917583 NJK917583 NTG917583 ODC917583 OMY917583 OWU917583 PGQ917583 PQM917583 QAI917583 QKE917583 QUA917583 RDW917583 RNS917583 RXO917583 SHK917583 SRG917583 TBC917583 TKY917583 TUU917583 UEQ917583 UOM917583 UYI917583 VIE917583 VSA917583 WBW917583 WLS917583 WVO917583 G983119 JC983119 SY983119 ACU983119 AMQ983119 AWM983119 BGI983119 BQE983119 CAA983119 CJW983119 CTS983119 DDO983119 DNK983119 DXG983119 EHC983119 EQY983119 FAU983119 FKQ983119 FUM983119 GEI983119 GOE983119 GYA983119 HHW983119 HRS983119 IBO983119 ILK983119 IVG983119 JFC983119 JOY983119 JYU983119 KIQ983119 KSM983119 LCI983119 LME983119 LWA983119 MFW983119 MPS983119 MZO983119 NJK983119 NTG983119 ODC983119 OMY983119 OWU983119 PGQ983119 PQM983119 QAI983119 QKE983119 QUA983119 RDW983119 RNS983119 RXO983119 SHK983119 SRG983119 TBC983119 TKY983119 TUU983119 UEQ983119 UOM983119 UYI983119 VIE983119 VSA983119 WBW983119 WLS983119 WVO983119 C79 IY79 SU79 ACQ79 AMM79 AWI79 BGE79 BQA79 BZW79 CJS79 CTO79 DDK79 DNG79 DXC79 EGY79 EQU79 FAQ79 FKM79 FUI79 GEE79 GOA79 GXW79 HHS79 HRO79 IBK79 ILG79 IVC79 JEY79 JOU79 JYQ79 KIM79 KSI79 LCE79 LMA79 LVW79 MFS79 MPO79 MZK79 NJG79 NTC79 OCY79 OMU79 OWQ79 PGM79 PQI79 QAE79 QKA79 QTW79 RDS79 RNO79 RXK79 SHG79 SRC79 TAY79 TKU79 TUQ79 UEM79 UOI79 UYE79 VIA79 VRW79 WBS79 WLO79 WVK79 C65615 IY65615 SU65615 ACQ65615 AMM65615 AWI65615 BGE65615 BQA65615 BZW65615 CJS65615 CTO65615 DDK65615 DNG65615 DXC65615 EGY65615 EQU65615 FAQ65615 FKM65615 FUI65615 GEE65615 GOA65615 GXW65615 HHS65615 HRO65615 IBK65615 ILG65615 IVC65615 JEY65615 JOU65615 JYQ65615 KIM65615 KSI65615 LCE65615 LMA65615 LVW65615 MFS65615 MPO65615 MZK65615 NJG65615 NTC65615 OCY65615 OMU65615 OWQ65615 PGM65615 PQI65615 QAE65615 QKA65615 QTW65615 RDS65615 RNO65615 RXK65615 SHG65615 SRC65615 TAY65615 TKU65615 TUQ65615 UEM65615 UOI65615 UYE65615 VIA65615 VRW65615 WBS65615 WLO65615 WVK65615 C131151 IY131151 SU131151 ACQ131151 AMM131151 AWI131151 BGE131151 BQA131151 BZW131151 CJS131151 CTO131151 DDK131151 DNG131151 DXC131151 EGY131151 EQU131151 FAQ131151 FKM131151 FUI131151 GEE131151 GOA131151 GXW131151 HHS131151 HRO131151 IBK131151 ILG131151 IVC131151 JEY131151 JOU131151 JYQ131151 KIM131151 KSI131151 LCE131151 LMA131151 LVW131151 MFS131151 MPO131151 MZK131151 NJG131151 NTC131151 OCY131151 OMU131151 OWQ131151 PGM131151 PQI131151 QAE131151 QKA131151 QTW131151 RDS131151 RNO131151 RXK131151 SHG131151 SRC131151 TAY131151 TKU131151 TUQ131151 UEM131151 UOI131151 UYE131151 VIA131151 VRW131151 WBS131151 WLO131151 WVK131151 C196687 IY196687 SU196687 ACQ196687 AMM196687 AWI196687 BGE196687 BQA196687 BZW196687 CJS196687 CTO196687 DDK196687 DNG196687 DXC196687 EGY196687 EQU196687 FAQ196687 FKM196687 FUI196687 GEE196687 GOA196687 GXW196687 HHS196687 HRO196687 IBK196687 ILG196687 IVC196687 JEY196687 JOU196687 JYQ196687 KIM196687 KSI196687 LCE196687 LMA196687 LVW196687 MFS196687 MPO196687 MZK196687 NJG196687 NTC196687 OCY196687 OMU196687 OWQ196687 PGM196687 PQI196687 QAE196687 QKA196687 QTW196687 RDS196687 RNO196687 RXK196687 SHG196687 SRC196687 TAY196687 TKU196687 TUQ196687 UEM196687 UOI196687 UYE196687 VIA196687 VRW196687 WBS196687 WLO196687 WVK196687 C262223 IY262223 SU262223 ACQ262223 AMM262223 AWI262223 BGE262223 BQA262223 BZW262223 CJS262223 CTO262223 DDK262223 DNG262223 DXC262223 EGY262223 EQU262223 FAQ262223 FKM262223 FUI262223 GEE262223 GOA262223 GXW262223 HHS262223 HRO262223 IBK262223 ILG262223 IVC262223 JEY262223 JOU262223 JYQ262223 KIM262223 KSI262223 LCE262223 LMA262223 LVW262223 MFS262223 MPO262223 MZK262223 NJG262223 NTC262223 OCY262223 OMU262223 OWQ262223 PGM262223 PQI262223 QAE262223 QKA262223 QTW262223 RDS262223 RNO262223 RXK262223 SHG262223 SRC262223 TAY262223 TKU262223 TUQ262223 UEM262223 UOI262223 UYE262223 VIA262223 VRW262223 WBS262223 WLO262223 WVK262223 C327759 IY327759 SU327759 ACQ327759 AMM327759 AWI327759 BGE327759 BQA327759 BZW327759 CJS327759 CTO327759 DDK327759 DNG327759 DXC327759 EGY327759 EQU327759 FAQ327759 FKM327759 FUI327759 GEE327759 GOA327759 GXW327759 HHS327759 HRO327759 IBK327759 ILG327759 IVC327759 JEY327759 JOU327759 JYQ327759 KIM327759 KSI327759 LCE327759 LMA327759 LVW327759 MFS327759 MPO327759 MZK327759 NJG327759 NTC327759 OCY327759 OMU327759 OWQ327759 PGM327759 PQI327759 QAE327759 QKA327759 QTW327759 RDS327759 RNO327759 RXK327759 SHG327759 SRC327759 TAY327759 TKU327759 TUQ327759 UEM327759 UOI327759 UYE327759 VIA327759 VRW327759 WBS327759 WLO327759 WVK327759 C393295 IY393295 SU393295 ACQ393295 AMM393295 AWI393295 BGE393295 BQA393295 BZW393295 CJS393295 CTO393295 DDK393295 DNG393295 DXC393295 EGY393295 EQU393295 FAQ393295 FKM393295 FUI393295 GEE393295 GOA393295 GXW393295 HHS393295 HRO393295 IBK393295 ILG393295 IVC393295 JEY393295 JOU393295 JYQ393295 KIM393295 KSI393295 LCE393295 LMA393295 LVW393295 MFS393295 MPO393295 MZK393295 NJG393295 NTC393295 OCY393295 OMU393295 OWQ393295 PGM393295 PQI393295 QAE393295 QKA393295 QTW393295 RDS393295 RNO393295 RXK393295 SHG393295 SRC393295 TAY393295 TKU393295 TUQ393295 UEM393295 UOI393295 UYE393295 VIA393295 VRW393295 WBS393295 WLO393295 WVK393295 C458831 IY458831 SU458831 ACQ458831 AMM458831 AWI458831 BGE458831 BQA458831 BZW458831 CJS458831 CTO458831 DDK458831 DNG458831 DXC458831 EGY458831 EQU458831 FAQ458831 FKM458831 FUI458831 GEE458831 GOA458831 GXW458831 HHS458831 HRO458831 IBK458831 ILG458831 IVC458831 JEY458831 JOU458831 JYQ458831 KIM458831 KSI458831 LCE458831 LMA458831 LVW458831 MFS458831 MPO458831 MZK458831 NJG458831 NTC458831 OCY458831 OMU458831 OWQ458831 PGM458831 PQI458831 QAE458831 QKA458831 QTW458831 RDS458831 RNO458831 RXK458831 SHG458831 SRC458831 TAY458831 TKU458831 TUQ458831 UEM458831 UOI458831 UYE458831 VIA458831 VRW458831 WBS458831 WLO458831 WVK458831 C524367 IY524367 SU524367 ACQ524367 AMM524367 AWI524367 BGE524367 BQA524367 BZW524367 CJS524367 CTO524367 DDK524367 DNG524367 DXC524367 EGY524367 EQU524367 FAQ524367 FKM524367 FUI524367 GEE524367 GOA524367 GXW524367 HHS524367 HRO524367 IBK524367 ILG524367 IVC524367 JEY524367 JOU524367 JYQ524367 KIM524367 KSI524367 LCE524367 LMA524367 LVW524367 MFS524367 MPO524367 MZK524367 NJG524367 NTC524367 OCY524367 OMU524367 OWQ524367 PGM524367 PQI524367 QAE524367 QKA524367 QTW524367 RDS524367 RNO524367 RXK524367 SHG524367 SRC524367 TAY524367 TKU524367 TUQ524367 UEM524367 UOI524367 UYE524367 VIA524367 VRW524367 WBS524367 WLO524367 WVK524367 C589903 IY589903 SU589903 ACQ589903 AMM589903 AWI589903 BGE589903 BQA589903 BZW589903 CJS589903 CTO589903 DDK589903 DNG589903 DXC589903 EGY589903 EQU589903 FAQ589903 FKM589903 FUI589903 GEE589903 GOA589903 GXW589903 HHS589903 HRO589903 IBK589903 ILG589903 IVC589903 JEY589903 JOU589903 JYQ589903 KIM589903 KSI589903 LCE589903 LMA589903 LVW589903 MFS589903 MPO589903 MZK589903 NJG589903 NTC589903 OCY589903 OMU589903 OWQ589903 PGM589903 PQI589903 QAE589903 QKA589903 QTW589903 RDS589903 RNO589903 RXK589903 SHG589903 SRC589903 TAY589903 TKU589903 TUQ589903 UEM589903 UOI589903 UYE589903 VIA589903 VRW589903 WBS589903 WLO589903 WVK589903 C655439 IY655439 SU655439 ACQ655439 AMM655439 AWI655439 BGE655439 BQA655439 BZW655439 CJS655439 CTO655439 DDK655439 DNG655439 DXC655439 EGY655439 EQU655439 FAQ655439 FKM655439 FUI655439 GEE655439 GOA655439 GXW655439 HHS655439 HRO655439 IBK655439 ILG655439 IVC655439 JEY655439 JOU655439 JYQ655439 KIM655439 KSI655439 LCE655439 LMA655439 LVW655439 MFS655439 MPO655439 MZK655439 NJG655439 NTC655439 OCY655439 OMU655439 OWQ655439 PGM655439 PQI655439 QAE655439 QKA655439 QTW655439 RDS655439 RNO655439 RXK655439 SHG655439 SRC655439 TAY655439 TKU655439 TUQ655439 UEM655439 UOI655439 UYE655439 VIA655439 VRW655439 WBS655439 WLO655439 WVK655439 C720975 IY720975 SU720975 ACQ720975 AMM720975 AWI720975 BGE720975 BQA720975 BZW720975 CJS720975 CTO720975 DDK720975 DNG720975 DXC720975 EGY720975 EQU720975 FAQ720975 FKM720975 FUI720975 GEE720975 GOA720975 GXW720975 HHS720975 HRO720975 IBK720975 ILG720975 IVC720975 JEY720975 JOU720975 JYQ720975 KIM720975 KSI720975 LCE720975 LMA720975 LVW720975 MFS720975 MPO720975 MZK720975 NJG720975 NTC720975 OCY720975 OMU720975 OWQ720975 PGM720975 PQI720975 QAE720975 QKA720975 QTW720975 RDS720975 RNO720975 RXK720975 SHG720975 SRC720975 TAY720975 TKU720975 TUQ720975 UEM720975 UOI720975 UYE720975 VIA720975 VRW720975 WBS720975 WLO720975 WVK720975 C786511 IY786511 SU786511 ACQ786511 AMM786511 AWI786511 BGE786511 BQA786511 BZW786511 CJS786511 CTO786511 DDK786511 DNG786511 DXC786511 EGY786511 EQU786511 FAQ786511 FKM786511 FUI786511 GEE786511 GOA786511 GXW786511 HHS786511 HRO786511 IBK786511 ILG786511 IVC786511 JEY786511 JOU786511 JYQ786511 KIM786511 KSI786511 LCE786511 LMA786511 LVW786511 MFS786511 MPO786511 MZK786511 NJG786511 NTC786511 OCY786511 OMU786511 OWQ786511 PGM786511 PQI786511 QAE786511 QKA786511 QTW786511 RDS786511 RNO786511 RXK786511 SHG786511 SRC786511 TAY786511 TKU786511 TUQ786511 UEM786511 UOI786511 UYE786511 VIA786511 VRW786511 WBS786511 WLO786511 WVK786511 C852047 IY852047 SU852047 ACQ852047 AMM852047 AWI852047 BGE852047 BQA852047 BZW852047 CJS852047 CTO852047 DDK852047 DNG852047 DXC852047 EGY852047 EQU852047 FAQ852047 FKM852047 FUI852047 GEE852047 GOA852047 GXW852047 HHS852047 HRO852047 IBK852047 ILG852047 IVC852047 JEY852047 JOU852047 JYQ852047 KIM852047 KSI852047 LCE852047 LMA852047 LVW852047 MFS852047 MPO852047 MZK852047 NJG852047 NTC852047 OCY852047 OMU852047 OWQ852047 PGM852047 PQI852047 QAE852047 QKA852047 QTW852047 RDS852047 RNO852047 RXK852047 SHG852047 SRC852047 TAY852047 TKU852047 TUQ852047 UEM852047 UOI852047 UYE852047 VIA852047 VRW852047 WBS852047 WLO852047 WVK852047 C917583 IY917583 SU917583 ACQ917583 AMM917583 AWI917583 BGE917583 BQA917583 BZW917583 CJS917583 CTO917583 DDK917583 DNG917583 DXC917583 EGY917583 EQU917583 FAQ917583 FKM917583 FUI917583 GEE917583 GOA917583 GXW917583 HHS917583 HRO917583 IBK917583 ILG917583 IVC917583 JEY917583 JOU917583 JYQ917583 KIM917583 KSI917583 LCE917583 LMA917583 LVW917583 MFS917583 MPO917583 MZK917583 NJG917583 NTC917583 OCY917583 OMU917583 OWQ917583 PGM917583 PQI917583 QAE917583 QKA917583 QTW917583 RDS917583 RNO917583 RXK917583 SHG917583 SRC917583 TAY917583 TKU917583 TUQ917583 UEM917583 UOI917583 UYE917583 VIA917583 VRW917583 WBS917583 WLO917583 WVK917583 C983119 IY983119 SU983119 ACQ983119 AMM983119 AWI983119 BGE983119 BQA983119 BZW983119 CJS983119 CTO983119 DDK983119 DNG983119 DXC983119 EGY983119 EQU983119 FAQ983119 FKM983119 FUI983119 GEE983119 GOA983119 GXW983119 HHS983119 HRO983119 IBK983119 ILG983119 IVC983119 JEY983119 JOU983119 JYQ983119 KIM983119 KSI983119 LCE983119 LMA983119 LVW983119 MFS983119 MPO983119 MZK983119 NJG983119 NTC983119 OCY983119 OMU983119 OWQ983119 PGM983119 PQI983119 QAE983119 QKA983119 QTW983119 RDS983119 RNO983119 RXK983119 SHG983119 SRC983119 TAY983119 TKU983119 TUQ983119 UEM983119 UOI983119 UYE983119 VIA983119 VRW983119 WBS983119 WLO983119 WVK983119 C83:C84 IY83:IY84 SU83:SU84 ACQ83:ACQ84 AMM83:AMM84 AWI83:AWI84 BGE83:BGE84 BQA83:BQA84 BZW83:BZW84 CJS83:CJS84 CTO83:CTO84 DDK83:DDK84 DNG83:DNG84 DXC83:DXC84 EGY83:EGY84 EQU83:EQU84 FAQ83:FAQ84 FKM83:FKM84 FUI83:FUI84 GEE83:GEE84 GOA83:GOA84 GXW83:GXW84 HHS83:HHS84 HRO83:HRO84 IBK83:IBK84 ILG83:ILG84 IVC83:IVC84 JEY83:JEY84 JOU83:JOU84 JYQ83:JYQ84 KIM83:KIM84 KSI83:KSI84 LCE83:LCE84 LMA83:LMA84 LVW83:LVW84 MFS83:MFS84 MPO83:MPO84 MZK83:MZK84 NJG83:NJG84 NTC83:NTC84 OCY83:OCY84 OMU83:OMU84 OWQ83:OWQ84 PGM83:PGM84 PQI83:PQI84 QAE83:QAE84 QKA83:QKA84 QTW83:QTW84 RDS83:RDS84 RNO83:RNO84 RXK83:RXK84 SHG83:SHG84 SRC83:SRC84 TAY83:TAY84 TKU83:TKU84 TUQ83:TUQ84 UEM83:UEM84 UOI83:UOI84 UYE83:UYE84 VIA83:VIA84 VRW83:VRW84 WBS83:WBS84 WLO83:WLO84 WVK83:WVK84 C65619:C65620 IY65619:IY65620 SU65619:SU65620 ACQ65619:ACQ65620 AMM65619:AMM65620 AWI65619:AWI65620 BGE65619:BGE65620 BQA65619:BQA65620 BZW65619:BZW65620 CJS65619:CJS65620 CTO65619:CTO65620 DDK65619:DDK65620 DNG65619:DNG65620 DXC65619:DXC65620 EGY65619:EGY65620 EQU65619:EQU65620 FAQ65619:FAQ65620 FKM65619:FKM65620 FUI65619:FUI65620 GEE65619:GEE65620 GOA65619:GOA65620 GXW65619:GXW65620 HHS65619:HHS65620 HRO65619:HRO65620 IBK65619:IBK65620 ILG65619:ILG65620 IVC65619:IVC65620 JEY65619:JEY65620 JOU65619:JOU65620 JYQ65619:JYQ65620 KIM65619:KIM65620 KSI65619:KSI65620 LCE65619:LCE65620 LMA65619:LMA65620 LVW65619:LVW65620 MFS65619:MFS65620 MPO65619:MPO65620 MZK65619:MZK65620 NJG65619:NJG65620 NTC65619:NTC65620 OCY65619:OCY65620 OMU65619:OMU65620 OWQ65619:OWQ65620 PGM65619:PGM65620 PQI65619:PQI65620 QAE65619:QAE65620 QKA65619:QKA65620 QTW65619:QTW65620 RDS65619:RDS65620 RNO65619:RNO65620 RXK65619:RXK65620 SHG65619:SHG65620 SRC65619:SRC65620 TAY65619:TAY65620 TKU65619:TKU65620 TUQ65619:TUQ65620 UEM65619:UEM65620 UOI65619:UOI65620 UYE65619:UYE65620 VIA65619:VIA65620 VRW65619:VRW65620 WBS65619:WBS65620 WLO65619:WLO65620 WVK65619:WVK65620 C131155:C131156 IY131155:IY131156 SU131155:SU131156 ACQ131155:ACQ131156 AMM131155:AMM131156 AWI131155:AWI131156 BGE131155:BGE131156 BQA131155:BQA131156 BZW131155:BZW131156 CJS131155:CJS131156 CTO131155:CTO131156 DDK131155:DDK131156 DNG131155:DNG131156 DXC131155:DXC131156 EGY131155:EGY131156 EQU131155:EQU131156 FAQ131155:FAQ131156 FKM131155:FKM131156 FUI131155:FUI131156 GEE131155:GEE131156 GOA131155:GOA131156 GXW131155:GXW131156 HHS131155:HHS131156 HRO131155:HRO131156 IBK131155:IBK131156 ILG131155:ILG131156 IVC131155:IVC131156 JEY131155:JEY131156 JOU131155:JOU131156 JYQ131155:JYQ131156 KIM131155:KIM131156 KSI131155:KSI131156 LCE131155:LCE131156 LMA131155:LMA131156 LVW131155:LVW131156 MFS131155:MFS131156 MPO131155:MPO131156 MZK131155:MZK131156 NJG131155:NJG131156 NTC131155:NTC131156 OCY131155:OCY131156 OMU131155:OMU131156 OWQ131155:OWQ131156 PGM131155:PGM131156 PQI131155:PQI131156 QAE131155:QAE131156 QKA131155:QKA131156 QTW131155:QTW131156 RDS131155:RDS131156 RNO131155:RNO131156 RXK131155:RXK131156 SHG131155:SHG131156 SRC131155:SRC131156 TAY131155:TAY131156 TKU131155:TKU131156 TUQ131155:TUQ131156 UEM131155:UEM131156 UOI131155:UOI131156 UYE131155:UYE131156 VIA131155:VIA131156 VRW131155:VRW131156 WBS131155:WBS131156 WLO131155:WLO131156 WVK131155:WVK131156 C196691:C196692 IY196691:IY196692 SU196691:SU196692 ACQ196691:ACQ196692 AMM196691:AMM196692 AWI196691:AWI196692 BGE196691:BGE196692 BQA196691:BQA196692 BZW196691:BZW196692 CJS196691:CJS196692 CTO196691:CTO196692 DDK196691:DDK196692 DNG196691:DNG196692 DXC196691:DXC196692 EGY196691:EGY196692 EQU196691:EQU196692 FAQ196691:FAQ196692 FKM196691:FKM196692 FUI196691:FUI196692 GEE196691:GEE196692 GOA196691:GOA196692 GXW196691:GXW196692 HHS196691:HHS196692 HRO196691:HRO196692 IBK196691:IBK196692 ILG196691:ILG196692 IVC196691:IVC196692 JEY196691:JEY196692 JOU196691:JOU196692 JYQ196691:JYQ196692 KIM196691:KIM196692 KSI196691:KSI196692 LCE196691:LCE196692 LMA196691:LMA196692 LVW196691:LVW196692 MFS196691:MFS196692 MPO196691:MPO196692 MZK196691:MZK196692 NJG196691:NJG196692 NTC196691:NTC196692 OCY196691:OCY196692 OMU196691:OMU196692 OWQ196691:OWQ196692 PGM196691:PGM196692 PQI196691:PQI196692 QAE196691:QAE196692 QKA196691:QKA196692 QTW196691:QTW196692 RDS196691:RDS196692 RNO196691:RNO196692 RXK196691:RXK196692 SHG196691:SHG196692 SRC196691:SRC196692 TAY196691:TAY196692 TKU196691:TKU196692 TUQ196691:TUQ196692 UEM196691:UEM196692 UOI196691:UOI196692 UYE196691:UYE196692 VIA196691:VIA196692 VRW196691:VRW196692 WBS196691:WBS196692 WLO196691:WLO196692 WVK196691:WVK196692 C262227:C262228 IY262227:IY262228 SU262227:SU262228 ACQ262227:ACQ262228 AMM262227:AMM262228 AWI262227:AWI262228 BGE262227:BGE262228 BQA262227:BQA262228 BZW262227:BZW262228 CJS262227:CJS262228 CTO262227:CTO262228 DDK262227:DDK262228 DNG262227:DNG262228 DXC262227:DXC262228 EGY262227:EGY262228 EQU262227:EQU262228 FAQ262227:FAQ262228 FKM262227:FKM262228 FUI262227:FUI262228 GEE262227:GEE262228 GOA262227:GOA262228 GXW262227:GXW262228 HHS262227:HHS262228 HRO262227:HRO262228 IBK262227:IBK262228 ILG262227:ILG262228 IVC262227:IVC262228 JEY262227:JEY262228 JOU262227:JOU262228 JYQ262227:JYQ262228 KIM262227:KIM262228 KSI262227:KSI262228 LCE262227:LCE262228 LMA262227:LMA262228 LVW262227:LVW262228 MFS262227:MFS262228 MPO262227:MPO262228 MZK262227:MZK262228 NJG262227:NJG262228 NTC262227:NTC262228 OCY262227:OCY262228 OMU262227:OMU262228 OWQ262227:OWQ262228 PGM262227:PGM262228 PQI262227:PQI262228 QAE262227:QAE262228 QKA262227:QKA262228 QTW262227:QTW262228 RDS262227:RDS262228 RNO262227:RNO262228 RXK262227:RXK262228 SHG262227:SHG262228 SRC262227:SRC262228 TAY262227:TAY262228 TKU262227:TKU262228 TUQ262227:TUQ262228 UEM262227:UEM262228 UOI262227:UOI262228 UYE262227:UYE262228 VIA262227:VIA262228 VRW262227:VRW262228 WBS262227:WBS262228 WLO262227:WLO262228 WVK262227:WVK262228 C327763:C327764 IY327763:IY327764 SU327763:SU327764 ACQ327763:ACQ327764 AMM327763:AMM327764 AWI327763:AWI327764 BGE327763:BGE327764 BQA327763:BQA327764 BZW327763:BZW327764 CJS327763:CJS327764 CTO327763:CTO327764 DDK327763:DDK327764 DNG327763:DNG327764 DXC327763:DXC327764 EGY327763:EGY327764 EQU327763:EQU327764 FAQ327763:FAQ327764 FKM327763:FKM327764 FUI327763:FUI327764 GEE327763:GEE327764 GOA327763:GOA327764 GXW327763:GXW327764 HHS327763:HHS327764 HRO327763:HRO327764 IBK327763:IBK327764 ILG327763:ILG327764 IVC327763:IVC327764 JEY327763:JEY327764 JOU327763:JOU327764 JYQ327763:JYQ327764 KIM327763:KIM327764 KSI327763:KSI327764 LCE327763:LCE327764 LMA327763:LMA327764 LVW327763:LVW327764 MFS327763:MFS327764 MPO327763:MPO327764 MZK327763:MZK327764 NJG327763:NJG327764 NTC327763:NTC327764 OCY327763:OCY327764 OMU327763:OMU327764 OWQ327763:OWQ327764 PGM327763:PGM327764 PQI327763:PQI327764 QAE327763:QAE327764 QKA327763:QKA327764 QTW327763:QTW327764 RDS327763:RDS327764 RNO327763:RNO327764 RXK327763:RXK327764 SHG327763:SHG327764 SRC327763:SRC327764 TAY327763:TAY327764 TKU327763:TKU327764 TUQ327763:TUQ327764 UEM327763:UEM327764 UOI327763:UOI327764 UYE327763:UYE327764 VIA327763:VIA327764 VRW327763:VRW327764 WBS327763:WBS327764 WLO327763:WLO327764 WVK327763:WVK327764 C393299:C393300 IY393299:IY393300 SU393299:SU393300 ACQ393299:ACQ393300 AMM393299:AMM393300 AWI393299:AWI393300 BGE393299:BGE393300 BQA393299:BQA393300 BZW393299:BZW393300 CJS393299:CJS393300 CTO393299:CTO393300 DDK393299:DDK393300 DNG393299:DNG393300 DXC393299:DXC393300 EGY393299:EGY393300 EQU393299:EQU393300 FAQ393299:FAQ393300 FKM393299:FKM393300 FUI393299:FUI393300 GEE393299:GEE393300 GOA393299:GOA393300 GXW393299:GXW393300 HHS393299:HHS393300 HRO393299:HRO393300 IBK393299:IBK393300 ILG393299:ILG393300 IVC393299:IVC393300 JEY393299:JEY393300 JOU393299:JOU393300 JYQ393299:JYQ393300 KIM393299:KIM393300 KSI393299:KSI393300 LCE393299:LCE393300 LMA393299:LMA393300 LVW393299:LVW393300 MFS393299:MFS393300 MPO393299:MPO393300 MZK393299:MZK393300 NJG393299:NJG393300 NTC393299:NTC393300 OCY393299:OCY393300 OMU393299:OMU393300 OWQ393299:OWQ393300 PGM393299:PGM393300 PQI393299:PQI393300 QAE393299:QAE393300 QKA393299:QKA393300 QTW393299:QTW393300 RDS393299:RDS393300 RNO393299:RNO393300 RXK393299:RXK393300 SHG393299:SHG393300 SRC393299:SRC393300 TAY393299:TAY393300 TKU393299:TKU393300 TUQ393299:TUQ393300 UEM393299:UEM393300 UOI393299:UOI393300 UYE393299:UYE393300 VIA393299:VIA393300 VRW393299:VRW393300 WBS393299:WBS393300 WLO393299:WLO393300 WVK393299:WVK393300 C458835:C458836 IY458835:IY458836 SU458835:SU458836 ACQ458835:ACQ458836 AMM458835:AMM458836 AWI458835:AWI458836 BGE458835:BGE458836 BQA458835:BQA458836 BZW458835:BZW458836 CJS458835:CJS458836 CTO458835:CTO458836 DDK458835:DDK458836 DNG458835:DNG458836 DXC458835:DXC458836 EGY458835:EGY458836 EQU458835:EQU458836 FAQ458835:FAQ458836 FKM458835:FKM458836 FUI458835:FUI458836 GEE458835:GEE458836 GOA458835:GOA458836 GXW458835:GXW458836 HHS458835:HHS458836 HRO458835:HRO458836 IBK458835:IBK458836 ILG458835:ILG458836 IVC458835:IVC458836 JEY458835:JEY458836 JOU458835:JOU458836 JYQ458835:JYQ458836 KIM458835:KIM458836 KSI458835:KSI458836 LCE458835:LCE458836 LMA458835:LMA458836 LVW458835:LVW458836 MFS458835:MFS458836 MPO458835:MPO458836 MZK458835:MZK458836 NJG458835:NJG458836 NTC458835:NTC458836 OCY458835:OCY458836 OMU458835:OMU458836 OWQ458835:OWQ458836 PGM458835:PGM458836 PQI458835:PQI458836 QAE458835:QAE458836 QKA458835:QKA458836 QTW458835:QTW458836 RDS458835:RDS458836 RNO458835:RNO458836 RXK458835:RXK458836 SHG458835:SHG458836 SRC458835:SRC458836 TAY458835:TAY458836 TKU458835:TKU458836 TUQ458835:TUQ458836 UEM458835:UEM458836 UOI458835:UOI458836 UYE458835:UYE458836 VIA458835:VIA458836 VRW458835:VRW458836 WBS458835:WBS458836 WLO458835:WLO458836 WVK458835:WVK458836 C524371:C524372 IY524371:IY524372 SU524371:SU524372 ACQ524371:ACQ524372 AMM524371:AMM524372 AWI524371:AWI524372 BGE524371:BGE524372 BQA524371:BQA524372 BZW524371:BZW524372 CJS524371:CJS524372 CTO524371:CTO524372 DDK524371:DDK524372 DNG524371:DNG524372 DXC524371:DXC524372 EGY524371:EGY524372 EQU524371:EQU524372 FAQ524371:FAQ524372 FKM524371:FKM524372 FUI524371:FUI524372 GEE524371:GEE524372 GOA524371:GOA524372 GXW524371:GXW524372 HHS524371:HHS524372 HRO524371:HRO524372 IBK524371:IBK524372 ILG524371:ILG524372 IVC524371:IVC524372 JEY524371:JEY524372 JOU524371:JOU524372 JYQ524371:JYQ524372 KIM524371:KIM524372 KSI524371:KSI524372 LCE524371:LCE524372 LMA524371:LMA524372 LVW524371:LVW524372 MFS524371:MFS524372 MPO524371:MPO524372 MZK524371:MZK524372 NJG524371:NJG524372 NTC524371:NTC524372 OCY524371:OCY524372 OMU524371:OMU524372 OWQ524371:OWQ524372 PGM524371:PGM524372 PQI524371:PQI524372 QAE524371:QAE524372 QKA524371:QKA524372 QTW524371:QTW524372 RDS524371:RDS524372 RNO524371:RNO524372 RXK524371:RXK524372 SHG524371:SHG524372 SRC524371:SRC524372 TAY524371:TAY524372 TKU524371:TKU524372 TUQ524371:TUQ524372 UEM524371:UEM524372 UOI524371:UOI524372 UYE524371:UYE524372 VIA524371:VIA524372 VRW524371:VRW524372 WBS524371:WBS524372 WLO524371:WLO524372 WVK524371:WVK524372 C589907:C589908 IY589907:IY589908 SU589907:SU589908 ACQ589907:ACQ589908 AMM589907:AMM589908 AWI589907:AWI589908 BGE589907:BGE589908 BQA589907:BQA589908 BZW589907:BZW589908 CJS589907:CJS589908 CTO589907:CTO589908 DDK589907:DDK589908 DNG589907:DNG589908 DXC589907:DXC589908 EGY589907:EGY589908 EQU589907:EQU589908 FAQ589907:FAQ589908 FKM589907:FKM589908 FUI589907:FUI589908 GEE589907:GEE589908 GOA589907:GOA589908 GXW589907:GXW589908 HHS589907:HHS589908 HRO589907:HRO589908 IBK589907:IBK589908 ILG589907:ILG589908 IVC589907:IVC589908 JEY589907:JEY589908 JOU589907:JOU589908 JYQ589907:JYQ589908 KIM589907:KIM589908 KSI589907:KSI589908 LCE589907:LCE589908 LMA589907:LMA589908 LVW589907:LVW589908 MFS589907:MFS589908 MPO589907:MPO589908 MZK589907:MZK589908 NJG589907:NJG589908 NTC589907:NTC589908 OCY589907:OCY589908 OMU589907:OMU589908 OWQ589907:OWQ589908 PGM589907:PGM589908 PQI589907:PQI589908 QAE589907:QAE589908 QKA589907:QKA589908 QTW589907:QTW589908 RDS589907:RDS589908 RNO589907:RNO589908 RXK589907:RXK589908 SHG589907:SHG589908 SRC589907:SRC589908 TAY589907:TAY589908 TKU589907:TKU589908 TUQ589907:TUQ589908 UEM589907:UEM589908 UOI589907:UOI589908 UYE589907:UYE589908 VIA589907:VIA589908 VRW589907:VRW589908 WBS589907:WBS589908 WLO589907:WLO589908 WVK589907:WVK589908 C655443:C655444 IY655443:IY655444 SU655443:SU655444 ACQ655443:ACQ655444 AMM655443:AMM655444 AWI655443:AWI655444 BGE655443:BGE655444 BQA655443:BQA655444 BZW655443:BZW655444 CJS655443:CJS655444 CTO655443:CTO655444 DDK655443:DDK655444 DNG655443:DNG655444 DXC655443:DXC655444 EGY655443:EGY655444 EQU655443:EQU655444 FAQ655443:FAQ655444 FKM655443:FKM655444 FUI655443:FUI655444 GEE655443:GEE655444 GOA655443:GOA655444 GXW655443:GXW655444 HHS655443:HHS655444 HRO655443:HRO655444 IBK655443:IBK655444 ILG655443:ILG655444 IVC655443:IVC655444 JEY655443:JEY655444 JOU655443:JOU655444 JYQ655443:JYQ655444 KIM655443:KIM655444 KSI655443:KSI655444 LCE655443:LCE655444 LMA655443:LMA655444 LVW655443:LVW655444 MFS655443:MFS655444 MPO655443:MPO655444 MZK655443:MZK655444 NJG655443:NJG655444 NTC655443:NTC655444 OCY655443:OCY655444 OMU655443:OMU655444 OWQ655443:OWQ655444 PGM655443:PGM655444 PQI655443:PQI655444 QAE655443:QAE655444 QKA655443:QKA655444 QTW655443:QTW655444 RDS655443:RDS655444 RNO655443:RNO655444 RXK655443:RXK655444 SHG655443:SHG655444 SRC655443:SRC655444 TAY655443:TAY655444 TKU655443:TKU655444 TUQ655443:TUQ655444 UEM655443:UEM655444 UOI655443:UOI655444 UYE655443:UYE655444 VIA655443:VIA655444 VRW655443:VRW655444 WBS655443:WBS655444 WLO655443:WLO655444 WVK655443:WVK655444 C720979:C720980 IY720979:IY720980 SU720979:SU720980 ACQ720979:ACQ720980 AMM720979:AMM720980 AWI720979:AWI720980 BGE720979:BGE720980 BQA720979:BQA720980 BZW720979:BZW720980 CJS720979:CJS720980 CTO720979:CTO720980 DDK720979:DDK720980 DNG720979:DNG720980 DXC720979:DXC720980 EGY720979:EGY720980 EQU720979:EQU720980 FAQ720979:FAQ720980 FKM720979:FKM720980 FUI720979:FUI720980 GEE720979:GEE720980 GOA720979:GOA720980 GXW720979:GXW720980 HHS720979:HHS720980 HRO720979:HRO720980 IBK720979:IBK720980 ILG720979:ILG720980 IVC720979:IVC720980 JEY720979:JEY720980 JOU720979:JOU720980 JYQ720979:JYQ720980 KIM720979:KIM720980 KSI720979:KSI720980 LCE720979:LCE720980 LMA720979:LMA720980 LVW720979:LVW720980 MFS720979:MFS720980 MPO720979:MPO720980 MZK720979:MZK720980 NJG720979:NJG720980 NTC720979:NTC720980 OCY720979:OCY720980 OMU720979:OMU720980 OWQ720979:OWQ720980 PGM720979:PGM720980 PQI720979:PQI720980 QAE720979:QAE720980 QKA720979:QKA720980 QTW720979:QTW720980 RDS720979:RDS720980 RNO720979:RNO720980 RXK720979:RXK720980 SHG720979:SHG720980 SRC720979:SRC720980 TAY720979:TAY720980 TKU720979:TKU720980 TUQ720979:TUQ720980 UEM720979:UEM720980 UOI720979:UOI720980 UYE720979:UYE720980 VIA720979:VIA720980 VRW720979:VRW720980 WBS720979:WBS720980 WLO720979:WLO720980 WVK720979:WVK720980 C786515:C786516 IY786515:IY786516 SU786515:SU786516 ACQ786515:ACQ786516 AMM786515:AMM786516 AWI786515:AWI786516 BGE786515:BGE786516 BQA786515:BQA786516 BZW786515:BZW786516 CJS786515:CJS786516 CTO786515:CTO786516 DDK786515:DDK786516 DNG786515:DNG786516 DXC786515:DXC786516 EGY786515:EGY786516 EQU786515:EQU786516 FAQ786515:FAQ786516 FKM786515:FKM786516 FUI786515:FUI786516 GEE786515:GEE786516 GOA786515:GOA786516 GXW786515:GXW786516 HHS786515:HHS786516 HRO786515:HRO786516 IBK786515:IBK786516 ILG786515:ILG786516 IVC786515:IVC786516 JEY786515:JEY786516 JOU786515:JOU786516 JYQ786515:JYQ786516 KIM786515:KIM786516 KSI786515:KSI786516 LCE786515:LCE786516 LMA786515:LMA786516 LVW786515:LVW786516 MFS786515:MFS786516 MPO786515:MPO786516 MZK786515:MZK786516 NJG786515:NJG786516 NTC786515:NTC786516 OCY786515:OCY786516 OMU786515:OMU786516 OWQ786515:OWQ786516 PGM786515:PGM786516 PQI786515:PQI786516 QAE786515:QAE786516 QKA786515:QKA786516 QTW786515:QTW786516 RDS786515:RDS786516 RNO786515:RNO786516 RXK786515:RXK786516 SHG786515:SHG786516 SRC786515:SRC786516 TAY786515:TAY786516 TKU786515:TKU786516 TUQ786515:TUQ786516 UEM786515:UEM786516 UOI786515:UOI786516 UYE786515:UYE786516 VIA786515:VIA786516 VRW786515:VRW786516 WBS786515:WBS786516 WLO786515:WLO786516 WVK786515:WVK786516 C852051:C852052 IY852051:IY852052 SU852051:SU852052 ACQ852051:ACQ852052 AMM852051:AMM852052 AWI852051:AWI852052 BGE852051:BGE852052 BQA852051:BQA852052 BZW852051:BZW852052 CJS852051:CJS852052 CTO852051:CTO852052 DDK852051:DDK852052 DNG852051:DNG852052 DXC852051:DXC852052 EGY852051:EGY852052 EQU852051:EQU852052 FAQ852051:FAQ852052 FKM852051:FKM852052 FUI852051:FUI852052 GEE852051:GEE852052 GOA852051:GOA852052 GXW852051:GXW852052 HHS852051:HHS852052 HRO852051:HRO852052 IBK852051:IBK852052 ILG852051:ILG852052 IVC852051:IVC852052 JEY852051:JEY852052 JOU852051:JOU852052 JYQ852051:JYQ852052 KIM852051:KIM852052 KSI852051:KSI852052 LCE852051:LCE852052 LMA852051:LMA852052 LVW852051:LVW852052 MFS852051:MFS852052 MPO852051:MPO852052 MZK852051:MZK852052 NJG852051:NJG852052 NTC852051:NTC852052 OCY852051:OCY852052 OMU852051:OMU852052 OWQ852051:OWQ852052 PGM852051:PGM852052 PQI852051:PQI852052 QAE852051:QAE852052 QKA852051:QKA852052 QTW852051:QTW852052 RDS852051:RDS852052 RNO852051:RNO852052 RXK852051:RXK852052 SHG852051:SHG852052 SRC852051:SRC852052 TAY852051:TAY852052 TKU852051:TKU852052 TUQ852051:TUQ852052 UEM852051:UEM852052 UOI852051:UOI852052 UYE852051:UYE852052 VIA852051:VIA852052 VRW852051:VRW852052 WBS852051:WBS852052 WLO852051:WLO852052 WVK852051:WVK852052 C917587:C917588 IY917587:IY917588 SU917587:SU917588 ACQ917587:ACQ917588 AMM917587:AMM917588 AWI917587:AWI917588 BGE917587:BGE917588 BQA917587:BQA917588 BZW917587:BZW917588 CJS917587:CJS917588 CTO917587:CTO917588 DDK917587:DDK917588 DNG917587:DNG917588 DXC917587:DXC917588 EGY917587:EGY917588 EQU917587:EQU917588 FAQ917587:FAQ917588 FKM917587:FKM917588 FUI917587:FUI917588 GEE917587:GEE917588 GOA917587:GOA917588 GXW917587:GXW917588 HHS917587:HHS917588 HRO917587:HRO917588 IBK917587:IBK917588 ILG917587:ILG917588 IVC917587:IVC917588 JEY917587:JEY917588 JOU917587:JOU917588 JYQ917587:JYQ917588 KIM917587:KIM917588 KSI917587:KSI917588 LCE917587:LCE917588 LMA917587:LMA917588 LVW917587:LVW917588 MFS917587:MFS917588 MPO917587:MPO917588 MZK917587:MZK917588 NJG917587:NJG917588 NTC917587:NTC917588 OCY917587:OCY917588 OMU917587:OMU917588 OWQ917587:OWQ917588 PGM917587:PGM917588 PQI917587:PQI917588 QAE917587:QAE917588 QKA917587:QKA917588 QTW917587:QTW917588 RDS917587:RDS917588 RNO917587:RNO917588 RXK917587:RXK917588 SHG917587:SHG917588 SRC917587:SRC917588 TAY917587:TAY917588 TKU917587:TKU917588 TUQ917587:TUQ917588 UEM917587:UEM917588 UOI917587:UOI917588 UYE917587:UYE917588 VIA917587:VIA917588 VRW917587:VRW917588 WBS917587:WBS917588 WLO917587:WLO917588 WVK917587:WVK917588 C983123:C983124 IY983123:IY983124 SU983123:SU983124 ACQ983123:ACQ983124 AMM983123:AMM983124 AWI983123:AWI983124 BGE983123:BGE983124 BQA983123:BQA983124 BZW983123:BZW983124 CJS983123:CJS983124 CTO983123:CTO983124 DDK983123:DDK983124 DNG983123:DNG983124 DXC983123:DXC983124 EGY983123:EGY983124 EQU983123:EQU983124 FAQ983123:FAQ983124 FKM983123:FKM983124 FUI983123:FUI983124 GEE983123:GEE983124 GOA983123:GOA983124 GXW983123:GXW983124 HHS983123:HHS983124 HRO983123:HRO983124 IBK983123:IBK983124 ILG983123:ILG983124 IVC983123:IVC983124 JEY983123:JEY983124 JOU983123:JOU983124 JYQ983123:JYQ983124 KIM983123:KIM983124 KSI983123:KSI983124 LCE983123:LCE983124 LMA983123:LMA983124 LVW983123:LVW983124 MFS983123:MFS983124 MPO983123:MPO983124 MZK983123:MZK983124 NJG983123:NJG983124 NTC983123:NTC983124 OCY983123:OCY983124 OMU983123:OMU983124 OWQ983123:OWQ983124 PGM983123:PGM983124 PQI983123:PQI983124 QAE983123:QAE983124 QKA983123:QKA983124 QTW983123:QTW983124 RDS983123:RDS983124 RNO983123:RNO983124 RXK983123:RXK983124 SHG983123:SHG983124 SRC983123:SRC983124 TAY983123:TAY983124 TKU983123:TKU983124 TUQ983123:TUQ983124 UEM983123:UEM983124 UOI983123:UOI983124 UYE983123:UYE983124 VIA983123:VIA983124 VRW983123:VRW983124 WBS983123:WBS983124 WLO983123:WLO983124 WVK983123:WVK983124 G32:G58 JC32:JC58 SY32:SY58 ACU32:ACU58 AMQ32:AMQ58 AWM32:AWM58 BGI32:BGI58 BQE32:BQE58 CAA32:CAA58 CJW32:CJW58 CTS32:CTS58 DDO32:DDO58 DNK32:DNK58 DXG32:DXG58 EHC32:EHC58 EQY32:EQY58 FAU32:FAU58 FKQ32:FKQ58 FUM32:FUM58 GEI32:GEI58 GOE32:GOE58 GYA32:GYA58 HHW32:HHW58 HRS32:HRS58 IBO32:IBO58 ILK32:ILK58 IVG32:IVG58 JFC32:JFC58 JOY32:JOY58 JYU32:JYU58 KIQ32:KIQ58 KSM32:KSM58 LCI32:LCI58 LME32:LME58 LWA32:LWA58 MFW32:MFW58 MPS32:MPS58 MZO32:MZO58 NJK32:NJK58 NTG32:NTG58 ODC32:ODC58 OMY32:OMY58 OWU32:OWU58 PGQ32:PGQ58 PQM32:PQM58 QAI32:QAI58 QKE32:QKE58 QUA32:QUA58 RDW32:RDW58 RNS32:RNS58 RXO32:RXO58 SHK32:SHK58 SRG32:SRG58 TBC32:TBC58 TKY32:TKY58 TUU32:TUU58 UEQ32:UEQ58 UOM32:UOM58 UYI32:UYI58 VIE32:VIE58 VSA32:VSA58 WBW32:WBW58 WLS32:WLS58 WVO32:WVO58 G65568:G65594 JC65568:JC65594 SY65568:SY65594 ACU65568:ACU65594 AMQ65568:AMQ65594 AWM65568:AWM65594 BGI65568:BGI65594 BQE65568:BQE65594 CAA65568:CAA65594 CJW65568:CJW65594 CTS65568:CTS65594 DDO65568:DDO65594 DNK65568:DNK65594 DXG65568:DXG65594 EHC65568:EHC65594 EQY65568:EQY65594 FAU65568:FAU65594 FKQ65568:FKQ65594 FUM65568:FUM65594 GEI65568:GEI65594 GOE65568:GOE65594 GYA65568:GYA65594 HHW65568:HHW65594 HRS65568:HRS65594 IBO65568:IBO65594 ILK65568:ILK65594 IVG65568:IVG65594 JFC65568:JFC65594 JOY65568:JOY65594 JYU65568:JYU65594 KIQ65568:KIQ65594 KSM65568:KSM65594 LCI65568:LCI65594 LME65568:LME65594 LWA65568:LWA65594 MFW65568:MFW65594 MPS65568:MPS65594 MZO65568:MZO65594 NJK65568:NJK65594 NTG65568:NTG65594 ODC65568:ODC65594 OMY65568:OMY65594 OWU65568:OWU65594 PGQ65568:PGQ65594 PQM65568:PQM65594 QAI65568:QAI65594 QKE65568:QKE65594 QUA65568:QUA65594 RDW65568:RDW65594 RNS65568:RNS65594 RXO65568:RXO65594 SHK65568:SHK65594 SRG65568:SRG65594 TBC65568:TBC65594 TKY65568:TKY65594 TUU65568:TUU65594 UEQ65568:UEQ65594 UOM65568:UOM65594 UYI65568:UYI65594 VIE65568:VIE65594 VSA65568:VSA65594 WBW65568:WBW65594 WLS65568:WLS65594 WVO65568:WVO65594 G131104:G131130 JC131104:JC131130 SY131104:SY131130 ACU131104:ACU131130 AMQ131104:AMQ131130 AWM131104:AWM131130 BGI131104:BGI131130 BQE131104:BQE131130 CAA131104:CAA131130 CJW131104:CJW131130 CTS131104:CTS131130 DDO131104:DDO131130 DNK131104:DNK131130 DXG131104:DXG131130 EHC131104:EHC131130 EQY131104:EQY131130 FAU131104:FAU131130 FKQ131104:FKQ131130 FUM131104:FUM131130 GEI131104:GEI131130 GOE131104:GOE131130 GYA131104:GYA131130 HHW131104:HHW131130 HRS131104:HRS131130 IBO131104:IBO131130 ILK131104:ILK131130 IVG131104:IVG131130 JFC131104:JFC131130 JOY131104:JOY131130 JYU131104:JYU131130 KIQ131104:KIQ131130 KSM131104:KSM131130 LCI131104:LCI131130 LME131104:LME131130 LWA131104:LWA131130 MFW131104:MFW131130 MPS131104:MPS131130 MZO131104:MZO131130 NJK131104:NJK131130 NTG131104:NTG131130 ODC131104:ODC131130 OMY131104:OMY131130 OWU131104:OWU131130 PGQ131104:PGQ131130 PQM131104:PQM131130 QAI131104:QAI131130 QKE131104:QKE131130 QUA131104:QUA131130 RDW131104:RDW131130 RNS131104:RNS131130 RXO131104:RXO131130 SHK131104:SHK131130 SRG131104:SRG131130 TBC131104:TBC131130 TKY131104:TKY131130 TUU131104:TUU131130 UEQ131104:UEQ131130 UOM131104:UOM131130 UYI131104:UYI131130 VIE131104:VIE131130 VSA131104:VSA131130 WBW131104:WBW131130 WLS131104:WLS131130 WVO131104:WVO131130 G196640:G196666 JC196640:JC196666 SY196640:SY196666 ACU196640:ACU196666 AMQ196640:AMQ196666 AWM196640:AWM196666 BGI196640:BGI196666 BQE196640:BQE196666 CAA196640:CAA196666 CJW196640:CJW196666 CTS196640:CTS196666 DDO196640:DDO196666 DNK196640:DNK196666 DXG196640:DXG196666 EHC196640:EHC196666 EQY196640:EQY196666 FAU196640:FAU196666 FKQ196640:FKQ196666 FUM196640:FUM196666 GEI196640:GEI196666 GOE196640:GOE196666 GYA196640:GYA196666 HHW196640:HHW196666 HRS196640:HRS196666 IBO196640:IBO196666 ILK196640:ILK196666 IVG196640:IVG196666 JFC196640:JFC196666 JOY196640:JOY196666 JYU196640:JYU196666 KIQ196640:KIQ196666 KSM196640:KSM196666 LCI196640:LCI196666 LME196640:LME196666 LWA196640:LWA196666 MFW196640:MFW196666 MPS196640:MPS196666 MZO196640:MZO196666 NJK196640:NJK196666 NTG196640:NTG196666 ODC196640:ODC196666 OMY196640:OMY196666 OWU196640:OWU196666 PGQ196640:PGQ196666 PQM196640:PQM196666 QAI196640:QAI196666 QKE196640:QKE196666 QUA196640:QUA196666 RDW196640:RDW196666 RNS196640:RNS196666 RXO196640:RXO196666 SHK196640:SHK196666 SRG196640:SRG196666 TBC196640:TBC196666 TKY196640:TKY196666 TUU196640:TUU196666 UEQ196640:UEQ196666 UOM196640:UOM196666 UYI196640:UYI196666 VIE196640:VIE196666 VSA196640:VSA196666 WBW196640:WBW196666 WLS196640:WLS196666 WVO196640:WVO196666 G262176:G262202 JC262176:JC262202 SY262176:SY262202 ACU262176:ACU262202 AMQ262176:AMQ262202 AWM262176:AWM262202 BGI262176:BGI262202 BQE262176:BQE262202 CAA262176:CAA262202 CJW262176:CJW262202 CTS262176:CTS262202 DDO262176:DDO262202 DNK262176:DNK262202 DXG262176:DXG262202 EHC262176:EHC262202 EQY262176:EQY262202 FAU262176:FAU262202 FKQ262176:FKQ262202 FUM262176:FUM262202 GEI262176:GEI262202 GOE262176:GOE262202 GYA262176:GYA262202 HHW262176:HHW262202 HRS262176:HRS262202 IBO262176:IBO262202 ILK262176:ILK262202 IVG262176:IVG262202 JFC262176:JFC262202 JOY262176:JOY262202 JYU262176:JYU262202 KIQ262176:KIQ262202 KSM262176:KSM262202 LCI262176:LCI262202 LME262176:LME262202 LWA262176:LWA262202 MFW262176:MFW262202 MPS262176:MPS262202 MZO262176:MZO262202 NJK262176:NJK262202 NTG262176:NTG262202 ODC262176:ODC262202 OMY262176:OMY262202 OWU262176:OWU262202 PGQ262176:PGQ262202 PQM262176:PQM262202 QAI262176:QAI262202 QKE262176:QKE262202 QUA262176:QUA262202 RDW262176:RDW262202 RNS262176:RNS262202 RXO262176:RXO262202 SHK262176:SHK262202 SRG262176:SRG262202 TBC262176:TBC262202 TKY262176:TKY262202 TUU262176:TUU262202 UEQ262176:UEQ262202 UOM262176:UOM262202 UYI262176:UYI262202 VIE262176:VIE262202 VSA262176:VSA262202 WBW262176:WBW262202 WLS262176:WLS262202 WVO262176:WVO262202 G327712:G327738 JC327712:JC327738 SY327712:SY327738 ACU327712:ACU327738 AMQ327712:AMQ327738 AWM327712:AWM327738 BGI327712:BGI327738 BQE327712:BQE327738 CAA327712:CAA327738 CJW327712:CJW327738 CTS327712:CTS327738 DDO327712:DDO327738 DNK327712:DNK327738 DXG327712:DXG327738 EHC327712:EHC327738 EQY327712:EQY327738 FAU327712:FAU327738 FKQ327712:FKQ327738 FUM327712:FUM327738 GEI327712:GEI327738 GOE327712:GOE327738 GYA327712:GYA327738 HHW327712:HHW327738 HRS327712:HRS327738 IBO327712:IBO327738 ILK327712:ILK327738 IVG327712:IVG327738 JFC327712:JFC327738 JOY327712:JOY327738 JYU327712:JYU327738 KIQ327712:KIQ327738 KSM327712:KSM327738 LCI327712:LCI327738 LME327712:LME327738 LWA327712:LWA327738 MFW327712:MFW327738 MPS327712:MPS327738 MZO327712:MZO327738 NJK327712:NJK327738 NTG327712:NTG327738 ODC327712:ODC327738 OMY327712:OMY327738 OWU327712:OWU327738 PGQ327712:PGQ327738 PQM327712:PQM327738 QAI327712:QAI327738 QKE327712:QKE327738 QUA327712:QUA327738 RDW327712:RDW327738 RNS327712:RNS327738 RXO327712:RXO327738 SHK327712:SHK327738 SRG327712:SRG327738 TBC327712:TBC327738 TKY327712:TKY327738 TUU327712:TUU327738 UEQ327712:UEQ327738 UOM327712:UOM327738 UYI327712:UYI327738 VIE327712:VIE327738 VSA327712:VSA327738 WBW327712:WBW327738 WLS327712:WLS327738 WVO327712:WVO327738 G393248:G393274 JC393248:JC393274 SY393248:SY393274 ACU393248:ACU393274 AMQ393248:AMQ393274 AWM393248:AWM393274 BGI393248:BGI393274 BQE393248:BQE393274 CAA393248:CAA393274 CJW393248:CJW393274 CTS393248:CTS393274 DDO393248:DDO393274 DNK393248:DNK393274 DXG393248:DXG393274 EHC393248:EHC393274 EQY393248:EQY393274 FAU393248:FAU393274 FKQ393248:FKQ393274 FUM393248:FUM393274 GEI393248:GEI393274 GOE393248:GOE393274 GYA393248:GYA393274 HHW393248:HHW393274 HRS393248:HRS393274 IBO393248:IBO393274 ILK393248:ILK393274 IVG393248:IVG393274 JFC393248:JFC393274 JOY393248:JOY393274 JYU393248:JYU393274 KIQ393248:KIQ393274 KSM393248:KSM393274 LCI393248:LCI393274 LME393248:LME393274 LWA393248:LWA393274 MFW393248:MFW393274 MPS393248:MPS393274 MZO393248:MZO393274 NJK393248:NJK393274 NTG393248:NTG393274 ODC393248:ODC393274 OMY393248:OMY393274 OWU393248:OWU393274 PGQ393248:PGQ393274 PQM393248:PQM393274 QAI393248:QAI393274 QKE393248:QKE393274 QUA393248:QUA393274 RDW393248:RDW393274 RNS393248:RNS393274 RXO393248:RXO393274 SHK393248:SHK393274 SRG393248:SRG393274 TBC393248:TBC393274 TKY393248:TKY393274 TUU393248:TUU393274 UEQ393248:UEQ393274 UOM393248:UOM393274 UYI393248:UYI393274 VIE393248:VIE393274 VSA393248:VSA393274 WBW393248:WBW393274 WLS393248:WLS393274 WVO393248:WVO393274 G458784:G458810 JC458784:JC458810 SY458784:SY458810 ACU458784:ACU458810 AMQ458784:AMQ458810 AWM458784:AWM458810 BGI458784:BGI458810 BQE458784:BQE458810 CAA458784:CAA458810 CJW458784:CJW458810 CTS458784:CTS458810 DDO458784:DDO458810 DNK458784:DNK458810 DXG458784:DXG458810 EHC458784:EHC458810 EQY458784:EQY458810 FAU458784:FAU458810 FKQ458784:FKQ458810 FUM458784:FUM458810 GEI458784:GEI458810 GOE458784:GOE458810 GYA458784:GYA458810 HHW458784:HHW458810 HRS458784:HRS458810 IBO458784:IBO458810 ILK458784:ILK458810 IVG458784:IVG458810 JFC458784:JFC458810 JOY458784:JOY458810 JYU458784:JYU458810 KIQ458784:KIQ458810 KSM458784:KSM458810 LCI458784:LCI458810 LME458784:LME458810 LWA458784:LWA458810 MFW458784:MFW458810 MPS458784:MPS458810 MZO458784:MZO458810 NJK458784:NJK458810 NTG458784:NTG458810 ODC458784:ODC458810 OMY458784:OMY458810 OWU458784:OWU458810 PGQ458784:PGQ458810 PQM458784:PQM458810 QAI458784:QAI458810 QKE458784:QKE458810 QUA458784:QUA458810 RDW458784:RDW458810 RNS458784:RNS458810 RXO458784:RXO458810 SHK458784:SHK458810 SRG458784:SRG458810 TBC458784:TBC458810 TKY458784:TKY458810 TUU458784:TUU458810 UEQ458784:UEQ458810 UOM458784:UOM458810 UYI458784:UYI458810 VIE458784:VIE458810 VSA458784:VSA458810 WBW458784:WBW458810 WLS458784:WLS458810 WVO458784:WVO458810 G524320:G524346 JC524320:JC524346 SY524320:SY524346 ACU524320:ACU524346 AMQ524320:AMQ524346 AWM524320:AWM524346 BGI524320:BGI524346 BQE524320:BQE524346 CAA524320:CAA524346 CJW524320:CJW524346 CTS524320:CTS524346 DDO524320:DDO524346 DNK524320:DNK524346 DXG524320:DXG524346 EHC524320:EHC524346 EQY524320:EQY524346 FAU524320:FAU524346 FKQ524320:FKQ524346 FUM524320:FUM524346 GEI524320:GEI524346 GOE524320:GOE524346 GYA524320:GYA524346 HHW524320:HHW524346 HRS524320:HRS524346 IBO524320:IBO524346 ILK524320:ILK524346 IVG524320:IVG524346 JFC524320:JFC524346 JOY524320:JOY524346 JYU524320:JYU524346 KIQ524320:KIQ524346 KSM524320:KSM524346 LCI524320:LCI524346 LME524320:LME524346 LWA524320:LWA524346 MFW524320:MFW524346 MPS524320:MPS524346 MZO524320:MZO524346 NJK524320:NJK524346 NTG524320:NTG524346 ODC524320:ODC524346 OMY524320:OMY524346 OWU524320:OWU524346 PGQ524320:PGQ524346 PQM524320:PQM524346 QAI524320:QAI524346 QKE524320:QKE524346 QUA524320:QUA524346 RDW524320:RDW524346 RNS524320:RNS524346 RXO524320:RXO524346 SHK524320:SHK524346 SRG524320:SRG524346 TBC524320:TBC524346 TKY524320:TKY524346 TUU524320:TUU524346 UEQ524320:UEQ524346 UOM524320:UOM524346 UYI524320:UYI524346 VIE524320:VIE524346 VSA524320:VSA524346 WBW524320:WBW524346 WLS524320:WLS524346 WVO524320:WVO524346 G589856:G589882 JC589856:JC589882 SY589856:SY589882 ACU589856:ACU589882 AMQ589856:AMQ589882 AWM589856:AWM589882 BGI589856:BGI589882 BQE589856:BQE589882 CAA589856:CAA589882 CJW589856:CJW589882 CTS589856:CTS589882 DDO589856:DDO589882 DNK589856:DNK589882 DXG589856:DXG589882 EHC589856:EHC589882 EQY589856:EQY589882 FAU589856:FAU589882 FKQ589856:FKQ589882 FUM589856:FUM589882 GEI589856:GEI589882 GOE589856:GOE589882 GYA589856:GYA589882 HHW589856:HHW589882 HRS589856:HRS589882 IBO589856:IBO589882 ILK589856:ILK589882 IVG589856:IVG589882 JFC589856:JFC589882 JOY589856:JOY589882 JYU589856:JYU589882 KIQ589856:KIQ589882 KSM589856:KSM589882 LCI589856:LCI589882 LME589856:LME589882 LWA589856:LWA589882 MFW589856:MFW589882 MPS589856:MPS589882 MZO589856:MZO589882 NJK589856:NJK589882 NTG589856:NTG589882 ODC589856:ODC589882 OMY589856:OMY589882 OWU589856:OWU589882 PGQ589856:PGQ589882 PQM589856:PQM589882 QAI589856:QAI589882 QKE589856:QKE589882 QUA589856:QUA589882 RDW589856:RDW589882 RNS589856:RNS589882 RXO589856:RXO589882 SHK589856:SHK589882 SRG589856:SRG589882 TBC589856:TBC589882 TKY589856:TKY589882 TUU589856:TUU589882 UEQ589856:UEQ589882 UOM589856:UOM589882 UYI589856:UYI589882 VIE589856:VIE589882 VSA589856:VSA589882 WBW589856:WBW589882 WLS589856:WLS589882 WVO589856:WVO589882 G655392:G655418 JC655392:JC655418 SY655392:SY655418 ACU655392:ACU655418 AMQ655392:AMQ655418 AWM655392:AWM655418 BGI655392:BGI655418 BQE655392:BQE655418 CAA655392:CAA655418 CJW655392:CJW655418 CTS655392:CTS655418 DDO655392:DDO655418 DNK655392:DNK655418 DXG655392:DXG655418 EHC655392:EHC655418 EQY655392:EQY655418 FAU655392:FAU655418 FKQ655392:FKQ655418 FUM655392:FUM655418 GEI655392:GEI655418 GOE655392:GOE655418 GYA655392:GYA655418 HHW655392:HHW655418 HRS655392:HRS655418 IBO655392:IBO655418 ILK655392:ILK655418 IVG655392:IVG655418 JFC655392:JFC655418 JOY655392:JOY655418 JYU655392:JYU655418 KIQ655392:KIQ655418 KSM655392:KSM655418 LCI655392:LCI655418 LME655392:LME655418 LWA655392:LWA655418 MFW655392:MFW655418 MPS655392:MPS655418 MZO655392:MZO655418 NJK655392:NJK655418 NTG655392:NTG655418 ODC655392:ODC655418 OMY655392:OMY655418 OWU655392:OWU655418 PGQ655392:PGQ655418 PQM655392:PQM655418 QAI655392:QAI655418 QKE655392:QKE655418 QUA655392:QUA655418 RDW655392:RDW655418 RNS655392:RNS655418 RXO655392:RXO655418 SHK655392:SHK655418 SRG655392:SRG655418 TBC655392:TBC655418 TKY655392:TKY655418 TUU655392:TUU655418 UEQ655392:UEQ655418 UOM655392:UOM655418 UYI655392:UYI655418 VIE655392:VIE655418 VSA655392:VSA655418 WBW655392:WBW655418 WLS655392:WLS655418 WVO655392:WVO655418 G720928:G720954 JC720928:JC720954 SY720928:SY720954 ACU720928:ACU720954 AMQ720928:AMQ720954 AWM720928:AWM720954 BGI720928:BGI720954 BQE720928:BQE720954 CAA720928:CAA720954 CJW720928:CJW720954 CTS720928:CTS720954 DDO720928:DDO720954 DNK720928:DNK720954 DXG720928:DXG720954 EHC720928:EHC720954 EQY720928:EQY720954 FAU720928:FAU720954 FKQ720928:FKQ720954 FUM720928:FUM720954 GEI720928:GEI720954 GOE720928:GOE720954 GYA720928:GYA720954 HHW720928:HHW720954 HRS720928:HRS720954 IBO720928:IBO720954 ILK720928:ILK720954 IVG720928:IVG720954 JFC720928:JFC720954 JOY720928:JOY720954 JYU720928:JYU720954 KIQ720928:KIQ720954 KSM720928:KSM720954 LCI720928:LCI720954 LME720928:LME720954 LWA720928:LWA720954 MFW720928:MFW720954 MPS720928:MPS720954 MZO720928:MZO720954 NJK720928:NJK720954 NTG720928:NTG720954 ODC720928:ODC720954 OMY720928:OMY720954 OWU720928:OWU720954 PGQ720928:PGQ720954 PQM720928:PQM720954 QAI720928:QAI720954 QKE720928:QKE720954 QUA720928:QUA720954 RDW720928:RDW720954 RNS720928:RNS720954 RXO720928:RXO720954 SHK720928:SHK720954 SRG720928:SRG720954 TBC720928:TBC720954 TKY720928:TKY720954 TUU720928:TUU720954 UEQ720928:UEQ720954 UOM720928:UOM720954 UYI720928:UYI720954 VIE720928:VIE720954 VSA720928:VSA720954 WBW720928:WBW720954 WLS720928:WLS720954 WVO720928:WVO720954 G786464:G786490 JC786464:JC786490 SY786464:SY786490 ACU786464:ACU786490 AMQ786464:AMQ786490 AWM786464:AWM786490 BGI786464:BGI786490 BQE786464:BQE786490 CAA786464:CAA786490 CJW786464:CJW786490 CTS786464:CTS786490 DDO786464:DDO786490 DNK786464:DNK786490 DXG786464:DXG786490 EHC786464:EHC786490 EQY786464:EQY786490 FAU786464:FAU786490 FKQ786464:FKQ786490 FUM786464:FUM786490 GEI786464:GEI786490 GOE786464:GOE786490 GYA786464:GYA786490 HHW786464:HHW786490 HRS786464:HRS786490 IBO786464:IBO786490 ILK786464:ILK786490 IVG786464:IVG786490 JFC786464:JFC786490 JOY786464:JOY786490 JYU786464:JYU786490 KIQ786464:KIQ786490 KSM786464:KSM786490 LCI786464:LCI786490 LME786464:LME786490 LWA786464:LWA786490 MFW786464:MFW786490 MPS786464:MPS786490 MZO786464:MZO786490 NJK786464:NJK786490 NTG786464:NTG786490 ODC786464:ODC786490 OMY786464:OMY786490 OWU786464:OWU786490 PGQ786464:PGQ786490 PQM786464:PQM786490 QAI786464:QAI786490 QKE786464:QKE786490 QUA786464:QUA786490 RDW786464:RDW786490 RNS786464:RNS786490 RXO786464:RXO786490 SHK786464:SHK786490 SRG786464:SRG786490 TBC786464:TBC786490 TKY786464:TKY786490 TUU786464:TUU786490 UEQ786464:UEQ786490 UOM786464:UOM786490 UYI786464:UYI786490 VIE786464:VIE786490 VSA786464:VSA786490 WBW786464:WBW786490 WLS786464:WLS786490 WVO786464:WVO786490 G852000:G852026 JC852000:JC852026 SY852000:SY852026 ACU852000:ACU852026 AMQ852000:AMQ852026 AWM852000:AWM852026 BGI852000:BGI852026 BQE852000:BQE852026 CAA852000:CAA852026 CJW852000:CJW852026 CTS852000:CTS852026 DDO852000:DDO852026 DNK852000:DNK852026 DXG852000:DXG852026 EHC852000:EHC852026 EQY852000:EQY852026 FAU852000:FAU852026 FKQ852000:FKQ852026 FUM852000:FUM852026 GEI852000:GEI852026 GOE852000:GOE852026 GYA852000:GYA852026 HHW852000:HHW852026 HRS852000:HRS852026 IBO852000:IBO852026 ILK852000:ILK852026 IVG852000:IVG852026 JFC852000:JFC852026 JOY852000:JOY852026 JYU852000:JYU852026 KIQ852000:KIQ852026 KSM852000:KSM852026 LCI852000:LCI852026 LME852000:LME852026 LWA852000:LWA852026 MFW852000:MFW852026 MPS852000:MPS852026 MZO852000:MZO852026 NJK852000:NJK852026 NTG852000:NTG852026 ODC852000:ODC852026 OMY852000:OMY852026 OWU852000:OWU852026 PGQ852000:PGQ852026 PQM852000:PQM852026 QAI852000:QAI852026 QKE852000:QKE852026 QUA852000:QUA852026 RDW852000:RDW852026 RNS852000:RNS852026 RXO852000:RXO852026 SHK852000:SHK852026 SRG852000:SRG852026 TBC852000:TBC852026 TKY852000:TKY852026 TUU852000:TUU852026 UEQ852000:UEQ852026 UOM852000:UOM852026 UYI852000:UYI852026 VIE852000:VIE852026 VSA852000:VSA852026 WBW852000:WBW852026 WLS852000:WLS852026 WVO852000:WVO852026 G917536:G917562 JC917536:JC917562 SY917536:SY917562 ACU917536:ACU917562 AMQ917536:AMQ917562 AWM917536:AWM917562 BGI917536:BGI917562 BQE917536:BQE917562 CAA917536:CAA917562 CJW917536:CJW917562 CTS917536:CTS917562 DDO917536:DDO917562 DNK917536:DNK917562 DXG917536:DXG917562 EHC917536:EHC917562 EQY917536:EQY917562 FAU917536:FAU917562 FKQ917536:FKQ917562 FUM917536:FUM917562 GEI917536:GEI917562 GOE917536:GOE917562 GYA917536:GYA917562 HHW917536:HHW917562 HRS917536:HRS917562 IBO917536:IBO917562 ILK917536:ILK917562 IVG917536:IVG917562 JFC917536:JFC917562 JOY917536:JOY917562 JYU917536:JYU917562 KIQ917536:KIQ917562 KSM917536:KSM917562 LCI917536:LCI917562 LME917536:LME917562 LWA917536:LWA917562 MFW917536:MFW917562 MPS917536:MPS917562 MZO917536:MZO917562 NJK917536:NJK917562 NTG917536:NTG917562 ODC917536:ODC917562 OMY917536:OMY917562 OWU917536:OWU917562 PGQ917536:PGQ917562 PQM917536:PQM917562 QAI917536:QAI917562 QKE917536:QKE917562 QUA917536:QUA917562 RDW917536:RDW917562 RNS917536:RNS917562 RXO917536:RXO917562 SHK917536:SHK917562 SRG917536:SRG917562 TBC917536:TBC917562 TKY917536:TKY917562 TUU917536:TUU917562 UEQ917536:UEQ917562 UOM917536:UOM917562 UYI917536:UYI917562 VIE917536:VIE917562 VSA917536:VSA917562 WBW917536:WBW917562 WLS917536:WLS917562 WVO917536:WVO917562 G983072:G983098 JC983072:JC983098 SY983072:SY983098 ACU983072:ACU983098 AMQ983072:AMQ983098 AWM983072:AWM983098 BGI983072:BGI983098 BQE983072:BQE983098 CAA983072:CAA983098 CJW983072:CJW983098 CTS983072:CTS983098 DDO983072:DDO983098 DNK983072:DNK983098 DXG983072:DXG983098 EHC983072:EHC983098 EQY983072:EQY983098 FAU983072:FAU983098 FKQ983072:FKQ983098 FUM983072:FUM983098 GEI983072:GEI983098 GOE983072:GOE983098 GYA983072:GYA983098 HHW983072:HHW983098 HRS983072:HRS983098 IBO983072:IBO983098 ILK983072:ILK983098 IVG983072:IVG983098 JFC983072:JFC983098 JOY983072:JOY983098 JYU983072:JYU983098 KIQ983072:KIQ983098 KSM983072:KSM983098 LCI983072:LCI983098 LME983072:LME983098 LWA983072:LWA983098 MFW983072:MFW983098 MPS983072:MPS983098 MZO983072:MZO983098 NJK983072:NJK983098 NTG983072:NTG983098 ODC983072:ODC983098 OMY983072:OMY983098 OWU983072:OWU983098 PGQ983072:PGQ983098 PQM983072:PQM983098 QAI983072:QAI983098 QKE983072:QKE983098 QUA983072:QUA983098 RDW983072:RDW983098 RNS983072:RNS983098 RXO983072:RXO983098 SHK983072:SHK983098 SRG983072:SRG983098 TBC983072:TBC983098 TKY983072:TKY983098 TUU983072:TUU983098 UEQ983072:UEQ983098 UOM983072:UOM983098 UYI983072:UYI983098 VIE983072:VIE983098 VSA983072:VSA983098 WBW983072:WBW983098 WLS983072:WLS983098 WVO983072:WVO983098 G83:G84 JC83:JC84 SY83:SY84 ACU83:ACU84 AMQ83:AMQ84 AWM83:AWM84 BGI83:BGI84 BQE83:BQE84 CAA83:CAA84 CJW83:CJW84 CTS83:CTS84 DDO83:DDO84 DNK83:DNK84 DXG83:DXG84 EHC83:EHC84 EQY83:EQY84 FAU83:FAU84 FKQ83:FKQ84 FUM83:FUM84 GEI83:GEI84 GOE83:GOE84 GYA83:GYA84 HHW83:HHW84 HRS83:HRS84 IBO83:IBO84 ILK83:ILK84 IVG83:IVG84 JFC83:JFC84 JOY83:JOY84 JYU83:JYU84 KIQ83:KIQ84 KSM83:KSM84 LCI83:LCI84 LME83:LME84 LWA83:LWA84 MFW83:MFW84 MPS83:MPS84 MZO83:MZO84 NJK83:NJK84 NTG83:NTG84 ODC83:ODC84 OMY83:OMY84 OWU83:OWU84 PGQ83:PGQ84 PQM83:PQM84 QAI83:QAI84 QKE83:QKE84 QUA83:QUA84 RDW83:RDW84 RNS83:RNS84 RXO83:RXO84 SHK83:SHK84 SRG83:SRG84 TBC83:TBC84 TKY83:TKY84 TUU83:TUU84 UEQ83:UEQ84 UOM83:UOM84 UYI83:UYI84 VIE83:VIE84 VSA83:VSA84 WBW83:WBW84 WLS83:WLS84 WVO83:WVO84 G65619:G65620 JC65619:JC65620 SY65619:SY65620 ACU65619:ACU65620 AMQ65619:AMQ65620 AWM65619:AWM65620 BGI65619:BGI65620 BQE65619:BQE65620 CAA65619:CAA65620 CJW65619:CJW65620 CTS65619:CTS65620 DDO65619:DDO65620 DNK65619:DNK65620 DXG65619:DXG65620 EHC65619:EHC65620 EQY65619:EQY65620 FAU65619:FAU65620 FKQ65619:FKQ65620 FUM65619:FUM65620 GEI65619:GEI65620 GOE65619:GOE65620 GYA65619:GYA65620 HHW65619:HHW65620 HRS65619:HRS65620 IBO65619:IBO65620 ILK65619:ILK65620 IVG65619:IVG65620 JFC65619:JFC65620 JOY65619:JOY65620 JYU65619:JYU65620 KIQ65619:KIQ65620 KSM65619:KSM65620 LCI65619:LCI65620 LME65619:LME65620 LWA65619:LWA65620 MFW65619:MFW65620 MPS65619:MPS65620 MZO65619:MZO65620 NJK65619:NJK65620 NTG65619:NTG65620 ODC65619:ODC65620 OMY65619:OMY65620 OWU65619:OWU65620 PGQ65619:PGQ65620 PQM65619:PQM65620 QAI65619:QAI65620 QKE65619:QKE65620 QUA65619:QUA65620 RDW65619:RDW65620 RNS65619:RNS65620 RXO65619:RXO65620 SHK65619:SHK65620 SRG65619:SRG65620 TBC65619:TBC65620 TKY65619:TKY65620 TUU65619:TUU65620 UEQ65619:UEQ65620 UOM65619:UOM65620 UYI65619:UYI65620 VIE65619:VIE65620 VSA65619:VSA65620 WBW65619:WBW65620 WLS65619:WLS65620 WVO65619:WVO65620 G131155:G131156 JC131155:JC131156 SY131155:SY131156 ACU131155:ACU131156 AMQ131155:AMQ131156 AWM131155:AWM131156 BGI131155:BGI131156 BQE131155:BQE131156 CAA131155:CAA131156 CJW131155:CJW131156 CTS131155:CTS131156 DDO131155:DDO131156 DNK131155:DNK131156 DXG131155:DXG131156 EHC131155:EHC131156 EQY131155:EQY131156 FAU131155:FAU131156 FKQ131155:FKQ131156 FUM131155:FUM131156 GEI131155:GEI131156 GOE131155:GOE131156 GYA131155:GYA131156 HHW131155:HHW131156 HRS131155:HRS131156 IBO131155:IBO131156 ILK131155:ILK131156 IVG131155:IVG131156 JFC131155:JFC131156 JOY131155:JOY131156 JYU131155:JYU131156 KIQ131155:KIQ131156 KSM131155:KSM131156 LCI131155:LCI131156 LME131155:LME131156 LWA131155:LWA131156 MFW131155:MFW131156 MPS131155:MPS131156 MZO131155:MZO131156 NJK131155:NJK131156 NTG131155:NTG131156 ODC131155:ODC131156 OMY131155:OMY131156 OWU131155:OWU131156 PGQ131155:PGQ131156 PQM131155:PQM131156 QAI131155:QAI131156 QKE131155:QKE131156 QUA131155:QUA131156 RDW131155:RDW131156 RNS131155:RNS131156 RXO131155:RXO131156 SHK131155:SHK131156 SRG131155:SRG131156 TBC131155:TBC131156 TKY131155:TKY131156 TUU131155:TUU131156 UEQ131155:UEQ131156 UOM131155:UOM131156 UYI131155:UYI131156 VIE131155:VIE131156 VSA131155:VSA131156 WBW131155:WBW131156 WLS131155:WLS131156 WVO131155:WVO131156 G196691:G196692 JC196691:JC196692 SY196691:SY196692 ACU196691:ACU196692 AMQ196691:AMQ196692 AWM196691:AWM196692 BGI196691:BGI196692 BQE196691:BQE196692 CAA196691:CAA196692 CJW196691:CJW196692 CTS196691:CTS196692 DDO196691:DDO196692 DNK196691:DNK196692 DXG196691:DXG196692 EHC196691:EHC196692 EQY196691:EQY196692 FAU196691:FAU196692 FKQ196691:FKQ196692 FUM196691:FUM196692 GEI196691:GEI196692 GOE196691:GOE196692 GYA196691:GYA196692 HHW196691:HHW196692 HRS196691:HRS196692 IBO196691:IBO196692 ILK196691:ILK196692 IVG196691:IVG196692 JFC196691:JFC196692 JOY196691:JOY196692 JYU196691:JYU196692 KIQ196691:KIQ196692 KSM196691:KSM196692 LCI196691:LCI196692 LME196691:LME196692 LWA196691:LWA196692 MFW196691:MFW196692 MPS196691:MPS196692 MZO196691:MZO196692 NJK196691:NJK196692 NTG196691:NTG196692 ODC196691:ODC196692 OMY196691:OMY196692 OWU196691:OWU196692 PGQ196691:PGQ196692 PQM196691:PQM196692 QAI196691:QAI196692 QKE196691:QKE196692 QUA196691:QUA196692 RDW196691:RDW196692 RNS196691:RNS196692 RXO196691:RXO196692 SHK196691:SHK196692 SRG196691:SRG196692 TBC196691:TBC196692 TKY196691:TKY196692 TUU196691:TUU196692 UEQ196691:UEQ196692 UOM196691:UOM196692 UYI196691:UYI196692 VIE196691:VIE196692 VSA196691:VSA196692 WBW196691:WBW196692 WLS196691:WLS196692 WVO196691:WVO196692 G262227:G262228 JC262227:JC262228 SY262227:SY262228 ACU262227:ACU262228 AMQ262227:AMQ262228 AWM262227:AWM262228 BGI262227:BGI262228 BQE262227:BQE262228 CAA262227:CAA262228 CJW262227:CJW262228 CTS262227:CTS262228 DDO262227:DDO262228 DNK262227:DNK262228 DXG262227:DXG262228 EHC262227:EHC262228 EQY262227:EQY262228 FAU262227:FAU262228 FKQ262227:FKQ262228 FUM262227:FUM262228 GEI262227:GEI262228 GOE262227:GOE262228 GYA262227:GYA262228 HHW262227:HHW262228 HRS262227:HRS262228 IBO262227:IBO262228 ILK262227:ILK262228 IVG262227:IVG262228 JFC262227:JFC262228 JOY262227:JOY262228 JYU262227:JYU262228 KIQ262227:KIQ262228 KSM262227:KSM262228 LCI262227:LCI262228 LME262227:LME262228 LWA262227:LWA262228 MFW262227:MFW262228 MPS262227:MPS262228 MZO262227:MZO262228 NJK262227:NJK262228 NTG262227:NTG262228 ODC262227:ODC262228 OMY262227:OMY262228 OWU262227:OWU262228 PGQ262227:PGQ262228 PQM262227:PQM262228 QAI262227:QAI262228 QKE262227:QKE262228 QUA262227:QUA262228 RDW262227:RDW262228 RNS262227:RNS262228 RXO262227:RXO262228 SHK262227:SHK262228 SRG262227:SRG262228 TBC262227:TBC262228 TKY262227:TKY262228 TUU262227:TUU262228 UEQ262227:UEQ262228 UOM262227:UOM262228 UYI262227:UYI262228 VIE262227:VIE262228 VSA262227:VSA262228 WBW262227:WBW262228 WLS262227:WLS262228 WVO262227:WVO262228 G327763:G327764 JC327763:JC327764 SY327763:SY327764 ACU327763:ACU327764 AMQ327763:AMQ327764 AWM327763:AWM327764 BGI327763:BGI327764 BQE327763:BQE327764 CAA327763:CAA327764 CJW327763:CJW327764 CTS327763:CTS327764 DDO327763:DDO327764 DNK327763:DNK327764 DXG327763:DXG327764 EHC327763:EHC327764 EQY327763:EQY327764 FAU327763:FAU327764 FKQ327763:FKQ327764 FUM327763:FUM327764 GEI327763:GEI327764 GOE327763:GOE327764 GYA327763:GYA327764 HHW327763:HHW327764 HRS327763:HRS327764 IBO327763:IBO327764 ILK327763:ILK327764 IVG327763:IVG327764 JFC327763:JFC327764 JOY327763:JOY327764 JYU327763:JYU327764 KIQ327763:KIQ327764 KSM327763:KSM327764 LCI327763:LCI327764 LME327763:LME327764 LWA327763:LWA327764 MFW327763:MFW327764 MPS327763:MPS327764 MZO327763:MZO327764 NJK327763:NJK327764 NTG327763:NTG327764 ODC327763:ODC327764 OMY327763:OMY327764 OWU327763:OWU327764 PGQ327763:PGQ327764 PQM327763:PQM327764 QAI327763:QAI327764 QKE327763:QKE327764 QUA327763:QUA327764 RDW327763:RDW327764 RNS327763:RNS327764 RXO327763:RXO327764 SHK327763:SHK327764 SRG327763:SRG327764 TBC327763:TBC327764 TKY327763:TKY327764 TUU327763:TUU327764 UEQ327763:UEQ327764 UOM327763:UOM327764 UYI327763:UYI327764 VIE327763:VIE327764 VSA327763:VSA327764 WBW327763:WBW327764 WLS327763:WLS327764 WVO327763:WVO327764 G393299:G393300 JC393299:JC393300 SY393299:SY393300 ACU393299:ACU393300 AMQ393299:AMQ393300 AWM393299:AWM393300 BGI393299:BGI393300 BQE393299:BQE393300 CAA393299:CAA393300 CJW393299:CJW393300 CTS393299:CTS393300 DDO393299:DDO393300 DNK393299:DNK393300 DXG393299:DXG393300 EHC393299:EHC393300 EQY393299:EQY393300 FAU393299:FAU393300 FKQ393299:FKQ393300 FUM393299:FUM393300 GEI393299:GEI393300 GOE393299:GOE393300 GYA393299:GYA393300 HHW393299:HHW393300 HRS393299:HRS393300 IBO393299:IBO393300 ILK393299:ILK393300 IVG393299:IVG393300 JFC393299:JFC393300 JOY393299:JOY393300 JYU393299:JYU393300 KIQ393299:KIQ393300 KSM393299:KSM393300 LCI393299:LCI393300 LME393299:LME393300 LWA393299:LWA393300 MFW393299:MFW393300 MPS393299:MPS393300 MZO393299:MZO393300 NJK393299:NJK393300 NTG393299:NTG393300 ODC393299:ODC393300 OMY393299:OMY393300 OWU393299:OWU393300 PGQ393299:PGQ393300 PQM393299:PQM393300 QAI393299:QAI393300 QKE393299:QKE393300 QUA393299:QUA393300 RDW393299:RDW393300 RNS393299:RNS393300 RXO393299:RXO393300 SHK393299:SHK393300 SRG393299:SRG393300 TBC393299:TBC393300 TKY393299:TKY393300 TUU393299:TUU393300 UEQ393299:UEQ393300 UOM393299:UOM393300 UYI393299:UYI393300 VIE393299:VIE393300 VSA393299:VSA393300 WBW393299:WBW393300 WLS393299:WLS393300 WVO393299:WVO393300 G458835:G458836 JC458835:JC458836 SY458835:SY458836 ACU458835:ACU458836 AMQ458835:AMQ458836 AWM458835:AWM458836 BGI458835:BGI458836 BQE458835:BQE458836 CAA458835:CAA458836 CJW458835:CJW458836 CTS458835:CTS458836 DDO458835:DDO458836 DNK458835:DNK458836 DXG458835:DXG458836 EHC458835:EHC458836 EQY458835:EQY458836 FAU458835:FAU458836 FKQ458835:FKQ458836 FUM458835:FUM458836 GEI458835:GEI458836 GOE458835:GOE458836 GYA458835:GYA458836 HHW458835:HHW458836 HRS458835:HRS458836 IBO458835:IBO458836 ILK458835:ILK458836 IVG458835:IVG458836 JFC458835:JFC458836 JOY458835:JOY458836 JYU458835:JYU458836 KIQ458835:KIQ458836 KSM458835:KSM458836 LCI458835:LCI458836 LME458835:LME458836 LWA458835:LWA458836 MFW458835:MFW458836 MPS458835:MPS458836 MZO458835:MZO458836 NJK458835:NJK458836 NTG458835:NTG458836 ODC458835:ODC458836 OMY458835:OMY458836 OWU458835:OWU458836 PGQ458835:PGQ458836 PQM458835:PQM458836 QAI458835:QAI458836 QKE458835:QKE458836 QUA458835:QUA458836 RDW458835:RDW458836 RNS458835:RNS458836 RXO458835:RXO458836 SHK458835:SHK458836 SRG458835:SRG458836 TBC458835:TBC458836 TKY458835:TKY458836 TUU458835:TUU458836 UEQ458835:UEQ458836 UOM458835:UOM458836 UYI458835:UYI458836 VIE458835:VIE458836 VSA458835:VSA458836 WBW458835:WBW458836 WLS458835:WLS458836 WVO458835:WVO458836 G524371:G524372 JC524371:JC524372 SY524371:SY524372 ACU524371:ACU524372 AMQ524371:AMQ524372 AWM524371:AWM524372 BGI524371:BGI524372 BQE524371:BQE524372 CAA524371:CAA524372 CJW524371:CJW524372 CTS524371:CTS524372 DDO524371:DDO524372 DNK524371:DNK524372 DXG524371:DXG524372 EHC524371:EHC524372 EQY524371:EQY524372 FAU524371:FAU524372 FKQ524371:FKQ524372 FUM524371:FUM524372 GEI524371:GEI524372 GOE524371:GOE524372 GYA524371:GYA524372 HHW524371:HHW524372 HRS524371:HRS524372 IBO524371:IBO524372 ILK524371:ILK524372 IVG524371:IVG524372 JFC524371:JFC524372 JOY524371:JOY524372 JYU524371:JYU524372 KIQ524371:KIQ524372 KSM524371:KSM524372 LCI524371:LCI524372 LME524371:LME524372 LWA524371:LWA524372 MFW524371:MFW524372 MPS524371:MPS524372 MZO524371:MZO524372 NJK524371:NJK524372 NTG524371:NTG524372 ODC524371:ODC524372 OMY524371:OMY524372 OWU524371:OWU524372 PGQ524371:PGQ524372 PQM524371:PQM524372 QAI524371:QAI524372 QKE524371:QKE524372 QUA524371:QUA524372 RDW524371:RDW524372 RNS524371:RNS524372 RXO524371:RXO524372 SHK524371:SHK524372 SRG524371:SRG524372 TBC524371:TBC524372 TKY524371:TKY524372 TUU524371:TUU524372 UEQ524371:UEQ524372 UOM524371:UOM524372 UYI524371:UYI524372 VIE524371:VIE524372 VSA524371:VSA524372 WBW524371:WBW524372 WLS524371:WLS524372 WVO524371:WVO524372 G589907:G589908 JC589907:JC589908 SY589907:SY589908 ACU589907:ACU589908 AMQ589907:AMQ589908 AWM589907:AWM589908 BGI589907:BGI589908 BQE589907:BQE589908 CAA589907:CAA589908 CJW589907:CJW589908 CTS589907:CTS589908 DDO589907:DDO589908 DNK589907:DNK589908 DXG589907:DXG589908 EHC589907:EHC589908 EQY589907:EQY589908 FAU589907:FAU589908 FKQ589907:FKQ589908 FUM589907:FUM589908 GEI589907:GEI589908 GOE589907:GOE589908 GYA589907:GYA589908 HHW589907:HHW589908 HRS589907:HRS589908 IBO589907:IBO589908 ILK589907:ILK589908 IVG589907:IVG589908 JFC589907:JFC589908 JOY589907:JOY589908 JYU589907:JYU589908 KIQ589907:KIQ589908 KSM589907:KSM589908 LCI589907:LCI589908 LME589907:LME589908 LWA589907:LWA589908 MFW589907:MFW589908 MPS589907:MPS589908 MZO589907:MZO589908 NJK589907:NJK589908 NTG589907:NTG589908 ODC589907:ODC589908 OMY589907:OMY589908 OWU589907:OWU589908 PGQ589907:PGQ589908 PQM589907:PQM589908 QAI589907:QAI589908 QKE589907:QKE589908 QUA589907:QUA589908 RDW589907:RDW589908 RNS589907:RNS589908 RXO589907:RXO589908 SHK589907:SHK589908 SRG589907:SRG589908 TBC589907:TBC589908 TKY589907:TKY589908 TUU589907:TUU589908 UEQ589907:UEQ589908 UOM589907:UOM589908 UYI589907:UYI589908 VIE589907:VIE589908 VSA589907:VSA589908 WBW589907:WBW589908 WLS589907:WLS589908 WVO589907:WVO589908 G655443:G655444 JC655443:JC655444 SY655443:SY655444 ACU655443:ACU655444 AMQ655443:AMQ655444 AWM655443:AWM655444 BGI655443:BGI655444 BQE655443:BQE655444 CAA655443:CAA655444 CJW655443:CJW655444 CTS655443:CTS655444 DDO655443:DDO655444 DNK655443:DNK655444 DXG655443:DXG655444 EHC655443:EHC655444 EQY655443:EQY655444 FAU655443:FAU655444 FKQ655443:FKQ655444 FUM655443:FUM655444 GEI655443:GEI655444 GOE655443:GOE655444 GYA655443:GYA655444 HHW655443:HHW655444 HRS655443:HRS655444 IBO655443:IBO655444 ILK655443:ILK655444 IVG655443:IVG655444 JFC655443:JFC655444 JOY655443:JOY655444 JYU655443:JYU655444 KIQ655443:KIQ655444 KSM655443:KSM655444 LCI655443:LCI655444 LME655443:LME655444 LWA655443:LWA655444 MFW655443:MFW655444 MPS655443:MPS655444 MZO655443:MZO655444 NJK655443:NJK655444 NTG655443:NTG655444 ODC655443:ODC655444 OMY655443:OMY655444 OWU655443:OWU655444 PGQ655443:PGQ655444 PQM655443:PQM655444 QAI655443:QAI655444 QKE655443:QKE655444 QUA655443:QUA655444 RDW655443:RDW655444 RNS655443:RNS655444 RXO655443:RXO655444 SHK655443:SHK655444 SRG655443:SRG655444 TBC655443:TBC655444 TKY655443:TKY655444 TUU655443:TUU655444 UEQ655443:UEQ655444 UOM655443:UOM655444 UYI655443:UYI655444 VIE655443:VIE655444 VSA655443:VSA655444 WBW655443:WBW655444 WLS655443:WLS655444 WVO655443:WVO655444 G720979:G720980 JC720979:JC720980 SY720979:SY720980 ACU720979:ACU720980 AMQ720979:AMQ720980 AWM720979:AWM720980 BGI720979:BGI720980 BQE720979:BQE720980 CAA720979:CAA720980 CJW720979:CJW720980 CTS720979:CTS720980 DDO720979:DDO720980 DNK720979:DNK720980 DXG720979:DXG720980 EHC720979:EHC720980 EQY720979:EQY720980 FAU720979:FAU720980 FKQ720979:FKQ720980 FUM720979:FUM720980 GEI720979:GEI720980 GOE720979:GOE720980 GYA720979:GYA720980 HHW720979:HHW720980 HRS720979:HRS720980 IBO720979:IBO720980 ILK720979:ILK720980 IVG720979:IVG720980 JFC720979:JFC720980 JOY720979:JOY720980 JYU720979:JYU720980 KIQ720979:KIQ720980 KSM720979:KSM720980 LCI720979:LCI720980 LME720979:LME720980 LWA720979:LWA720980 MFW720979:MFW720980 MPS720979:MPS720980 MZO720979:MZO720980 NJK720979:NJK720980 NTG720979:NTG720980 ODC720979:ODC720980 OMY720979:OMY720980 OWU720979:OWU720980 PGQ720979:PGQ720980 PQM720979:PQM720980 QAI720979:QAI720980 QKE720979:QKE720980 QUA720979:QUA720980 RDW720979:RDW720980 RNS720979:RNS720980 RXO720979:RXO720980 SHK720979:SHK720980 SRG720979:SRG720980 TBC720979:TBC720980 TKY720979:TKY720980 TUU720979:TUU720980 UEQ720979:UEQ720980 UOM720979:UOM720980 UYI720979:UYI720980 VIE720979:VIE720980 VSA720979:VSA720980 WBW720979:WBW720980 WLS720979:WLS720980 WVO720979:WVO720980 G786515:G786516 JC786515:JC786516 SY786515:SY786516 ACU786515:ACU786516 AMQ786515:AMQ786516 AWM786515:AWM786516 BGI786515:BGI786516 BQE786515:BQE786516 CAA786515:CAA786516 CJW786515:CJW786516 CTS786515:CTS786516 DDO786515:DDO786516 DNK786515:DNK786516 DXG786515:DXG786516 EHC786515:EHC786516 EQY786515:EQY786516 FAU786515:FAU786516 FKQ786515:FKQ786516 FUM786515:FUM786516 GEI786515:GEI786516 GOE786515:GOE786516 GYA786515:GYA786516 HHW786515:HHW786516 HRS786515:HRS786516 IBO786515:IBO786516 ILK786515:ILK786516 IVG786515:IVG786516 JFC786515:JFC786516 JOY786515:JOY786516 JYU786515:JYU786516 KIQ786515:KIQ786516 KSM786515:KSM786516 LCI786515:LCI786516 LME786515:LME786516 LWA786515:LWA786516 MFW786515:MFW786516 MPS786515:MPS786516 MZO786515:MZO786516 NJK786515:NJK786516 NTG786515:NTG786516 ODC786515:ODC786516 OMY786515:OMY786516 OWU786515:OWU786516 PGQ786515:PGQ786516 PQM786515:PQM786516 QAI786515:QAI786516 QKE786515:QKE786516 QUA786515:QUA786516 RDW786515:RDW786516 RNS786515:RNS786516 RXO786515:RXO786516 SHK786515:SHK786516 SRG786515:SRG786516 TBC786515:TBC786516 TKY786515:TKY786516 TUU786515:TUU786516 UEQ786515:UEQ786516 UOM786515:UOM786516 UYI786515:UYI786516 VIE786515:VIE786516 VSA786515:VSA786516 WBW786515:WBW786516 WLS786515:WLS786516 WVO786515:WVO786516 G852051:G852052 JC852051:JC852052 SY852051:SY852052 ACU852051:ACU852052 AMQ852051:AMQ852052 AWM852051:AWM852052 BGI852051:BGI852052 BQE852051:BQE852052 CAA852051:CAA852052 CJW852051:CJW852052 CTS852051:CTS852052 DDO852051:DDO852052 DNK852051:DNK852052 DXG852051:DXG852052 EHC852051:EHC852052 EQY852051:EQY852052 FAU852051:FAU852052 FKQ852051:FKQ852052 FUM852051:FUM852052 GEI852051:GEI852052 GOE852051:GOE852052 GYA852051:GYA852052 HHW852051:HHW852052 HRS852051:HRS852052 IBO852051:IBO852052 ILK852051:ILK852052 IVG852051:IVG852052 JFC852051:JFC852052 JOY852051:JOY852052 JYU852051:JYU852052 KIQ852051:KIQ852052 KSM852051:KSM852052 LCI852051:LCI852052 LME852051:LME852052 LWA852051:LWA852052 MFW852051:MFW852052 MPS852051:MPS852052 MZO852051:MZO852052 NJK852051:NJK852052 NTG852051:NTG852052 ODC852051:ODC852052 OMY852051:OMY852052 OWU852051:OWU852052 PGQ852051:PGQ852052 PQM852051:PQM852052 QAI852051:QAI852052 QKE852051:QKE852052 QUA852051:QUA852052 RDW852051:RDW852052 RNS852051:RNS852052 RXO852051:RXO852052 SHK852051:SHK852052 SRG852051:SRG852052 TBC852051:TBC852052 TKY852051:TKY852052 TUU852051:TUU852052 UEQ852051:UEQ852052 UOM852051:UOM852052 UYI852051:UYI852052 VIE852051:VIE852052 VSA852051:VSA852052 WBW852051:WBW852052 WLS852051:WLS852052 WVO852051:WVO852052 G917587:G917588 JC917587:JC917588 SY917587:SY917588 ACU917587:ACU917588 AMQ917587:AMQ917588 AWM917587:AWM917588 BGI917587:BGI917588 BQE917587:BQE917588 CAA917587:CAA917588 CJW917587:CJW917588 CTS917587:CTS917588 DDO917587:DDO917588 DNK917587:DNK917588 DXG917587:DXG917588 EHC917587:EHC917588 EQY917587:EQY917588 FAU917587:FAU917588 FKQ917587:FKQ917588 FUM917587:FUM917588 GEI917587:GEI917588 GOE917587:GOE917588 GYA917587:GYA917588 HHW917587:HHW917588 HRS917587:HRS917588 IBO917587:IBO917588 ILK917587:ILK917588 IVG917587:IVG917588 JFC917587:JFC917588 JOY917587:JOY917588 JYU917587:JYU917588 KIQ917587:KIQ917588 KSM917587:KSM917588 LCI917587:LCI917588 LME917587:LME917588 LWA917587:LWA917588 MFW917587:MFW917588 MPS917587:MPS917588 MZO917587:MZO917588 NJK917587:NJK917588 NTG917587:NTG917588 ODC917587:ODC917588 OMY917587:OMY917588 OWU917587:OWU917588 PGQ917587:PGQ917588 PQM917587:PQM917588 QAI917587:QAI917588 QKE917587:QKE917588 QUA917587:QUA917588 RDW917587:RDW917588 RNS917587:RNS917588 RXO917587:RXO917588 SHK917587:SHK917588 SRG917587:SRG917588 TBC917587:TBC917588 TKY917587:TKY917588 TUU917587:TUU917588 UEQ917587:UEQ917588 UOM917587:UOM917588 UYI917587:UYI917588 VIE917587:VIE917588 VSA917587:VSA917588 WBW917587:WBW917588 WLS917587:WLS917588 WVO917587:WVO917588 G983123:G983124 JC983123:JC983124 SY983123:SY983124 ACU983123:ACU983124 AMQ983123:AMQ983124 AWM983123:AWM983124 BGI983123:BGI983124 BQE983123:BQE983124 CAA983123:CAA983124 CJW983123:CJW983124 CTS983123:CTS983124 DDO983123:DDO983124 DNK983123:DNK983124 DXG983123:DXG983124 EHC983123:EHC983124 EQY983123:EQY983124 FAU983123:FAU983124 FKQ983123:FKQ983124 FUM983123:FUM983124 GEI983123:GEI983124 GOE983123:GOE983124 GYA983123:GYA983124 HHW983123:HHW983124 HRS983123:HRS983124 IBO983123:IBO983124 ILK983123:ILK983124 IVG983123:IVG983124 JFC983123:JFC983124 JOY983123:JOY983124 JYU983123:JYU983124 KIQ983123:KIQ983124 KSM983123:KSM983124 LCI983123:LCI983124 LME983123:LME983124 LWA983123:LWA983124 MFW983123:MFW983124 MPS983123:MPS983124 MZO983123:MZO983124 NJK983123:NJK983124 NTG983123:NTG983124 ODC983123:ODC983124 OMY983123:OMY983124 OWU983123:OWU983124 PGQ983123:PGQ983124 PQM983123:PQM983124 QAI983123:QAI983124 QKE983123:QKE983124 QUA983123:QUA983124 RDW983123:RDW983124 RNS983123:RNS983124 RXO983123:RXO983124 SHK983123:SHK983124 SRG983123:SRG983124 TBC983123:TBC983124 TKY983123:TKY983124 TUU983123:TUU983124 UEQ983123:UEQ983124 UOM983123:UOM983124 UYI983123:UYI983124 VIE983123:VIE983124 VSA983123:VSA983124 WBW983123:WBW983124 WLS983123:WLS983124 WVO983123:WVO983124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ED04-1CDA-4F18-93A0-2B9DFCBC16B4}">
  <sheetPr>
    <pageSetUpPr fitToPage="1"/>
  </sheetPr>
  <dimension ref="A1:N36"/>
  <sheetViews>
    <sheetView showGridLines="0" zoomScale="80" zoomScaleNormal="80" workbookViewId="0">
      <selection activeCell="F27" sqref="F27"/>
    </sheetView>
  </sheetViews>
  <sheetFormatPr defaultRowHeight="15" x14ac:dyDescent="0.2"/>
  <cols>
    <col min="1" max="1" width="9.140625" style="218" customWidth="1"/>
    <col min="2" max="2" width="7.42578125" style="219" customWidth="1"/>
    <col min="3" max="3" width="2.28515625" style="172" customWidth="1"/>
    <col min="4" max="4" width="154.85546875" style="172" customWidth="1"/>
    <col min="5" max="5" width="2.28515625" style="172" customWidth="1"/>
    <col min="6" max="6" width="17.7109375" style="220" customWidth="1"/>
    <col min="7" max="7" width="43.42578125" style="175" customWidth="1"/>
    <col min="8" max="8" width="10.28515625" style="181" customWidth="1"/>
    <col min="9" max="9" width="10.28515625" style="182" customWidth="1"/>
    <col min="10" max="10" width="10.28515625" style="212" customWidth="1"/>
    <col min="11" max="13" width="10.28515625" style="172" hidden="1" customWidth="1"/>
    <col min="14" max="14" width="12" style="172" hidden="1" customWidth="1"/>
    <col min="15" max="257" width="9.140625" style="172"/>
    <col min="258" max="258" width="7.42578125" style="172" customWidth="1"/>
    <col min="259" max="259" width="2.28515625" style="172" customWidth="1"/>
    <col min="260" max="260" width="154.85546875" style="172" customWidth="1"/>
    <col min="261" max="261" width="2.28515625" style="172" customWidth="1"/>
    <col min="262" max="262" width="17.7109375" style="172" customWidth="1"/>
    <col min="263" max="263" width="43.42578125" style="172" customWidth="1"/>
    <col min="264" max="266" width="10.28515625" style="172" customWidth="1"/>
    <col min="267" max="270" width="0" style="172" hidden="1" customWidth="1"/>
    <col min="271" max="513" width="9.140625" style="172"/>
    <col min="514" max="514" width="7.42578125" style="172" customWidth="1"/>
    <col min="515" max="515" width="2.28515625" style="172" customWidth="1"/>
    <col min="516" max="516" width="154.85546875" style="172" customWidth="1"/>
    <col min="517" max="517" width="2.28515625" style="172" customWidth="1"/>
    <col min="518" max="518" width="17.7109375" style="172" customWidth="1"/>
    <col min="519" max="519" width="43.42578125" style="172" customWidth="1"/>
    <col min="520" max="522" width="10.28515625" style="172" customWidth="1"/>
    <col min="523" max="526" width="0" style="172" hidden="1" customWidth="1"/>
    <col min="527" max="769" width="9.140625" style="172"/>
    <col min="770" max="770" width="7.42578125" style="172" customWidth="1"/>
    <col min="771" max="771" width="2.28515625" style="172" customWidth="1"/>
    <col min="772" max="772" width="154.85546875" style="172" customWidth="1"/>
    <col min="773" max="773" width="2.28515625" style="172" customWidth="1"/>
    <col min="774" max="774" width="17.7109375" style="172" customWidth="1"/>
    <col min="775" max="775" width="43.42578125" style="172" customWidth="1"/>
    <col min="776" max="778" width="10.28515625" style="172" customWidth="1"/>
    <col min="779" max="782" width="0" style="172" hidden="1" customWidth="1"/>
    <col min="783" max="1025" width="9.140625" style="172"/>
    <col min="1026" max="1026" width="7.42578125" style="172" customWidth="1"/>
    <col min="1027" max="1027" width="2.28515625" style="172" customWidth="1"/>
    <col min="1028" max="1028" width="154.85546875" style="172" customWidth="1"/>
    <col min="1029" max="1029" width="2.28515625" style="172" customWidth="1"/>
    <col min="1030" max="1030" width="17.7109375" style="172" customWidth="1"/>
    <col min="1031" max="1031" width="43.42578125" style="172" customWidth="1"/>
    <col min="1032" max="1034" width="10.28515625" style="172" customWidth="1"/>
    <col min="1035" max="1038" width="0" style="172" hidden="1" customWidth="1"/>
    <col min="1039" max="1281" width="9.140625" style="172"/>
    <col min="1282" max="1282" width="7.42578125" style="172" customWidth="1"/>
    <col min="1283" max="1283" width="2.28515625" style="172" customWidth="1"/>
    <col min="1284" max="1284" width="154.85546875" style="172" customWidth="1"/>
    <col min="1285" max="1285" width="2.28515625" style="172" customWidth="1"/>
    <col min="1286" max="1286" width="17.7109375" style="172" customWidth="1"/>
    <col min="1287" max="1287" width="43.42578125" style="172" customWidth="1"/>
    <col min="1288" max="1290" width="10.28515625" style="172" customWidth="1"/>
    <col min="1291" max="1294" width="0" style="172" hidden="1" customWidth="1"/>
    <col min="1295" max="1537" width="9.140625" style="172"/>
    <col min="1538" max="1538" width="7.42578125" style="172" customWidth="1"/>
    <col min="1539" max="1539" width="2.28515625" style="172" customWidth="1"/>
    <col min="1540" max="1540" width="154.85546875" style="172" customWidth="1"/>
    <col min="1541" max="1541" width="2.28515625" style="172" customWidth="1"/>
    <col min="1542" max="1542" width="17.7109375" style="172" customWidth="1"/>
    <col min="1543" max="1543" width="43.42578125" style="172" customWidth="1"/>
    <col min="1544" max="1546" width="10.28515625" style="172" customWidth="1"/>
    <col min="1547" max="1550" width="0" style="172" hidden="1" customWidth="1"/>
    <col min="1551" max="1793" width="9.140625" style="172"/>
    <col min="1794" max="1794" width="7.42578125" style="172" customWidth="1"/>
    <col min="1795" max="1795" width="2.28515625" style="172" customWidth="1"/>
    <col min="1796" max="1796" width="154.85546875" style="172" customWidth="1"/>
    <col min="1797" max="1797" width="2.28515625" style="172" customWidth="1"/>
    <col min="1798" max="1798" width="17.7109375" style="172" customWidth="1"/>
    <col min="1799" max="1799" width="43.42578125" style="172" customWidth="1"/>
    <col min="1800" max="1802" width="10.28515625" style="172" customWidth="1"/>
    <col min="1803" max="1806" width="0" style="172" hidden="1" customWidth="1"/>
    <col min="1807" max="2049" width="9.140625" style="172"/>
    <col min="2050" max="2050" width="7.42578125" style="172" customWidth="1"/>
    <col min="2051" max="2051" width="2.28515625" style="172" customWidth="1"/>
    <col min="2052" max="2052" width="154.85546875" style="172" customWidth="1"/>
    <col min="2053" max="2053" width="2.28515625" style="172" customWidth="1"/>
    <col min="2054" max="2054" width="17.7109375" style="172" customWidth="1"/>
    <col min="2055" max="2055" width="43.42578125" style="172" customWidth="1"/>
    <col min="2056" max="2058" width="10.28515625" style="172" customWidth="1"/>
    <col min="2059" max="2062" width="0" style="172" hidden="1" customWidth="1"/>
    <col min="2063" max="2305" width="9.140625" style="172"/>
    <col min="2306" max="2306" width="7.42578125" style="172" customWidth="1"/>
    <col min="2307" max="2307" width="2.28515625" style="172" customWidth="1"/>
    <col min="2308" max="2308" width="154.85546875" style="172" customWidth="1"/>
    <col min="2309" max="2309" width="2.28515625" style="172" customWidth="1"/>
    <col min="2310" max="2310" width="17.7109375" style="172" customWidth="1"/>
    <col min="2311" max="2311" width="43.42578125" style="172" customWidth="1"/>
    <col min="2312" max="2314" width="10.28515625" style="172" customWidth="1"/>
    <col min="2315" max="2318" width="0" style="172" hidden="1" customWidth="1"/>
    <col min="2319" max="2561" width="9.140625" style="172"/>
    <col min="2562" max="2562" width="7.42578125" style="172" customWidth="1"/>
    <col min="2563" max="2563" width="2.28515625" style="172" customWidth="1"/>
    <col min="2564" max="2564" width="154.85546875" style="172" customWidth="1"/>
    <col min="2565" max="2565" width="2.28515625" style="172" customWidth="1"/>
    <col min="2566" max="2566" width="17.7109375" style="172" customWidth="1"/>
    <col min="2567" max="2567" width="43.42578125" style="172" customWidth="1"/>
    <col min="2568" max="2570" width="10.28515625" style="172" customWidth="1"/>
    <col min="2571" max="2574" width="0" style="172" hidden="1" customWidth="1"/>
    <col min="2575" max="2817" width="9.140625" style="172"/>
    <col min="2818" max="2818" width="7.42578125" style="172" customWidth="1"/>
    <col min="2819" max="2819" width="2.28515625" style="172" customWidth="1"/>
    <col min="2820" max="2820" width="154.85546875" style="172" customWidth="1"/>
    <col min="2821" max="2821" width="2.28515625" style="172" customWidth="1"/>
    <col min="2822" max="2822" width="17.7109375" style="172" customWidth="1"/>
    <col min="2823" max="2823" width="43.42578125" style="172" customWidth="1"/>
    <col min="2824" max="2826" width="10.28515625" style="172" customWidth="1"/>
    <col min="2827" max="2830" width="0" style="172" hidden="1" customWidth="1"/>
    <col min="2831" max="3073" width="9.140625" style="172"/>
    <col min="3074" max="3074" width="7.42578125" style="172" customWidth="1"/>
    <col min="3075" max="3075" width="2.28515625" style="172" customWidth="1"/>
    <col min="3076" max="3076" width="154.85546875" style="172" customWidth="1"/>
    <col min="3077" max="3077" width="2.28515625" style="172" customWidth="1"/>
    <col min="3078" max="3078" width="17.7109375" style="172" customWidth="1"/>
    <col min="3079" max="3079" width="43.42578125" style="172" customWidth="1"/>
    <col min="3080" max="3082" width="10.28515625" style="172" customWidth="1"/>
    <col min="3083" max="3086" width="0" style="172" hidden="1" customWidth="1"/>
    <col min="3087" max="3329" width="9.140625" style="172"/>
    <col min="3330" max="3330" width="7.42578125" style="172" customWidth="1"/>
    <col min="3331" max="3331" width="2.28515625" style="172" customWidth="1"/>
    <col min="3332" max="3332" width="154.85546875" style="172" customWidth="1"/>
    <col min="3333" max="3333" width="2.28515625" style="172" customWidth="1"/>
    <col min="3334" max="3334" width="17.7109375" style="172" customWidth="1"/>
    <col min="3335" max="3335" width="43.42578125" style="172" customWidth="1"/>
    <col min="3336" max="3338" width="10.28515625" style="172" customWidth="1"/>
    <col min="3339" max="3342" width="0" style="172" hidden="1" customWidth="1"/>
    <col min="3343" max="3585" width="9.140625" style="172"/>
    <col min="3586" max="3586" width="7.42578125" style="172" customWidth="1"/>
    <col min="3587" max="3587" width="2.28515625" style="172" customWidth="1"/>
    <col min="3588" max="3588" width="154.85546875" style="172" customWidth="1"/>
    <col min="3589" max="3589" width="2.28515625" style="172" customWidth="1"/>
    <col min="3590" max="3590" width="17.7109375" style="172" customWidth="1"/>
    <col min="3591" max="3591" width="43.42578125" style="172" customWidth="1"/>
    <col min="3592" max="3594" width="10.28515625" style="172" customWidth="1"/>
    <col min="3595" max="3598" width="0" style="172" hidden="1" customWidth="1"/>
    <col min="3599" max="3841" width="9.140625" style="172"/>
    <col min="3842" max="3842" width="7.42578125" style="172" customWidth="1"/>
    <col min="3843" max="3843" width="2.28515625" style="172" customWidth="1"/>
    <col min="3844" max="3844" width="154.85546875" style="172" customWidth="1"/>
    <col min="3845" max="3845" width="2.28515625" style="172" customWidth="1"/>
    <col min="3846" max="3846" width="17.7109375" style="172" customWidth="1"/>
    <col min="3847" max="3847" width="43.42578125" style="172" customWidth="1"/>
    <col min="3848" max="3850" width="10.28515625" style="172" customWidth="1"/>
    <col min="3851" max="3854" width="0" style="172" hidden="1" customWidth="1"/>
    <col min="3855" max="4097" width="9.140625" style="172"/>
    <col min="4098" max="4098" width="7.42578125" style="172" customWidth="1"/>
    <col min="4099" max="4099" width="2.28515625" style="172" customWidth="1"/>
    <col min="4100" max="4100" width="154.85546875" style="172" customWidth="1"/>
    <col min="4101" max="4101" width="2.28515625" style="172" customWidth="1"/>
    <col min="4102" max="4102" width="17.7109375" style="172" customWidth="1"/>
    <col min="4103" max="4103" width="43.42578125" style="172" customWidth="1"/>
    <col min="4104" max="4106" width="10.28515625" style="172" customWidth="1"/>
    <col min="4107" max="4110" width="0" style="172" hidden="1" customWidth="1"/>
    <col min="4111" max="4353" width="9.140625" style="172"/>
    <col min="4354" max="4354" width="7.42578125" style="172" customWidth="1"/>
    <col min="4355" max="4355" width="2.28515625" style="172" customWidth="1"/>
    <col min="4356" max="4356" width="154.85546875" style="172" customWidth="1"/>
    <col min="4357" max="4357" width="2.28515625" style="172" customWidth="1"/>
    <col min="4358" max="4358" width="17.7109375" style="172" customWidth="1"/>
    <col min="4359" max="4359" width="43.42578125" style="172" customWidth="1"/>
    <col min="4360" max="4362" width="10.28515625" style="172" customWidth="1"/>
    <col min="4363" max="4366" width="0" style="172" hidden="1" customWidth="1"/>
    <col min="4367" max="4609" width="9.140625" style="172"/>
    <col min="4610" max="4610" width="7.42578125" style="172" customWidth="1"/>
    <col min="4611" max="4611" width="2.28515625" style="172" customWidth="1"/>
    <col min="4612" max="4612" width="154.85546875" style="172" customWidth="1"/>
    <col min="4613" max="4613" width="2.28515625" style="172" customWidth="1"/>
    <col min="4614" max="4614" width="17.7109375" style="172" customWidth="1"/>
    <col min="4615" max="4615" width="43.42578125" style="172" customWidth="1"/>
    <col min="4616" max="4618" width="10.28515625" style="172" customWidth="1"/>
    <col min="4619" max="4622" width="0" style="172" hidden="1" customWidth="1"/>
    <col min="4623" max="4865" width="9.140625" style="172"/>
    <col min="4866" max="4866" width="7.42578125" style="172" customWidth="1"/>
    <col min="4867" max="4867" width="2.28515625" style="172" customWidth="1"/>
    <col min="4868" max="4868" width="154.85546875" style="172" customWidth="1"/>
    <col min="4869" max="4869" width="2.28515625" style="172" customWidth="1"/>
    <col min="4870" max="4870" width="17.7109375" style="172" customWidth="1"/>
    <col min="4871" max="4871" width="43.42578125" style="172" customWidth="1"/>
    <col min="4872" max="4874" width="10.28515625" style="172" customWidth="1"/>
    <col min="4875" max="4878" width="0" style="172" hidden="1" customWidth="1"/>
    <col min="4879" max="5121" width="9.140625" style="172"/>
    <col min="5122" max="5122" width="7.42578125" style="172" customWidth="1"/>
    <col min="5123" max="5123" width="2.28515625" style="172" customWidth="1"/>
    <col min="5124" max="5124" width="154.85546875" style="172" customWidth="1"/>
    <col min="5125" max="5125" width="2.28515625" style="172" customWidth="1"/>
    <col min="5126" max="5126" width="17.7109375" style="172" customWidth="1"/>
    <col min="5127" max="5127" width="43.42578125" style="172" customWidth="1"/>
    <col min="5128" max="5130" width="10.28515625" style="172" customWidth="1"/>
    <col min="5131" max="5134" width="0" style="172" hidden="1" customWidth="1"/>
    <col min="5135" max="5377" width="9.140625" style="172"/>
    <col min="5378" max="5378" width="7.42578125" style="172" customWidth="1"/>
    <col min="5379" max="5379" width="2.28515625" style="172" customWidth="1"/>
    <col min="5380" max="5380" width="154.85546875" style="172" customWidth="1"/>
    <col min="5381" max="5381" width="2.28515625" style="172" customWidth="1"/>
    <col min="5382" max="5382" width="17.7109375" style="172" customWidth="1"/>
    <col min="5383" max="5383" width="43.42578125" style="172" customWidth="1"/>
    <col min="5384" max="5386" width="10.28515625" style="172" customWidth="1"/>
    <col min="5387" max="5390" width="0" style="172" hidden="1" customWidth="1"/>
    <col min="5391" max="5633" width="9.140625" style="172"/>
    <col min="5634" max="5634" width="7.42578125" style="172" customWidth="1"/>
    <col min="5635" max="5635" width="2.28515625" style="172" customWidth="1"/>
    <col min="5636" max="5636" width="154.85546875" style="172" customWidth="1"/>
    <col min="5637" max="5637" width="2.28515625" style="172" customWidth="1"/>
    <col min="5638" max="5638" width="17.7109375" style="172" customWidth="1"/>
    <col min="5639" max="5639" width="43.42578125" style="172" customWidth="1"/>
    <col min="5640" max="5642" width="10.28515625" style="172" customWidth="1"/>
    <col min="5643" max="5646" width="0" style="172" hidden="1" customWidth="1"/>
    <col min="5647" max="5889" width="9.140625" style="172"/>
    <col min="5890" max="5890" width="7.42578125" style="172" customWidth="1"/>
    <col min="5891" max="5891" width="2.28515625" style="172" customWidth="1"/>
    <col min="5892" max="5892" width="154.85546875" style="172" customWidth="1"/>
    <col min="5893" max="5893" width="2.28515625" style="172" customWidth="1"/>
    <col min="5894" max="5894" width="17.7109375" style="172" customWidth="1"/>
    <col min="5895" max="5895" width="43.42578125" style="172" customWidth="1"/>
    <col min="5896" max="5898" width="10.28515625" style="172" customWidth="1"/>
    <col min="5899" max="5902" width="0" style="172" hidden="1" customWidth="1"/>
    <col min="5903" max="6145" width="9.140625" style="172"/>
    <col min="6146" max="6146" width="7.42578125" style="172" customWidth="1"/>
    <col min="6147" max="6147" width="2.28515625" style="172" customWidth="1"/>
    <col min="6148" max="6148" width="154.85546875" style="172" customWidth="1"/>
    <col min="6149" max="6149" width="2.28515625" style="172" customWidth="1"/>
    <col min="6150" max="6150" width="17.7109375" style="172" customWidth="1"/>
    <col min="6151" max="6151" width="43.42578125" style="172" customWidth="1"/>
    <col min="6152" max="6154" width="10.28515625" style="172" customWidth="1"/>
    <col min="6155" max="6158" width="0" style="172" hidden="1" customWidth="1"/>
    <col min="6159" max="6401" width="9.140625" style="172"/>
    <col min="6402" max="6402" width="7.42578125" style="172" customWidth="1"/>
    <col min="6403" max="6403" width="2.28515625" style="172" customWidth="1"/>
    <col min="6404" max="6404" width="154.85546875" style="172" customWidth="1"/>
    <col min="6405" max="6405" width="2.28515625" style="172" customWidth="1"/>
    <col min="6406" max="6406" width="17.7109375" style="172" customWidth="1"/>
    <col min="6407" max="6407" width="43.42578125" style="172" customWidth="1"/>
    <col min="6408" max="6410" width="10.28515625" style="172" customWidth="1"/>
    <col min="6411" max="6414" width="0" style="172" hidden="1" customWidth="1"/>
    <col min="6415" max="6657" width="9.140625" style="172"/>
    <col min="6658" max="6658" width="7.42578125" style="172" customWidth="1"/>
    <col min="6659" max="6659" width="2.28515625" style="172" customWidth="1"/>
    <col min="6660" max="6660" width="154.85546875" style="172" customWidth="1"/>
    <col min="6661" max="6661" width="2.28515625" style="172" customWidth="1"/>
    <col min="6662" max="6662" width="17.7109375" style="172" customWidth="1"/>
    <col min="6663" max="6663" width="43.42578125" style="172" customWidth="1"/>
    <col min="6664" max="6666" width="10.28515625" style="172" customWidth="1"/>
    <col min="6667" max="6670" width="0" style="172" hidden="1" customWidth="1"/>
    <col min="6671" max="6913" width="9.140625" style="172"/>
    <col min="6914" max="6914" width="7.42578125" style="172" customWidth="1"/>
    <col min="6915" max="6915" width="2.28515625" style="172" customWidth="1"/>
    <col min="6916" max="6916" width="154.85546875" style="172" customWidth="1"/>
    <col min="6917" max="6917" width="2.28515625" style="172" customWidth="1"/>
    <col min="6918" max="6918" width="17.7109375" style="172" customWidth="1"/>
    <col min="6919" max="6919" width="43.42578125" style="172" customWidth="1"/>
    <col min="6920" max="6922" width="10.28515625" style="172" customWidth="1"/>
    <col min="6923" max="6926" width="0" style="172" hidden="1" customWidth="1"/>
    <col min="6927" max="7169" width="9.140625" style="172"/>
    <col min="7170" max="7170" width="7.42578125" style="172" customWidth="1"/>
    <col min="7171" max="7171" width="2.28515625" style="172" customWidth="1"/>
    <col min="7172" max="7172" width="154.85546875" style="172" customWidth="1"/>
    <col min="7173" max="7173" width="2.28515625" style="172" customWidth="1"/>
    <col min="7174" max="7174" width="17.7109375" style="172" customWidth="1"/>
    <col min="7175" max="7175" width="43.42578125" style="172" customWidth="1"/>
    <col min="7176" max="7178" width="10.28515625" style="172" customWidth="1"/>
    <col min="7179" max="7182" width="0" style="172" hidden="1" customWidth="1"/>
    <col min="7183" max="7425" width="9.140625" style="172"/>
    <col min="7426" max="7426" width="7.42578125" style="172" customWidth="1"/>
    <col min="7427" max="7427" width="2.28515625" style="172" customWidth="1"/>
    <col min="7428" max="7428" width="154.85546875" style="172" customWidth="1"/>
    <col min="7429" max="7429" width="2.28515625" style="172" customWidth="1"/>
    <col min="7430" max="7430" width="17.7109375" style="172" customWidth="1"/>
    <col min="7431" max="7431" width="43.42578125" style="172" customWidth="1"/>
    <col min="7432" max="7434" width="10.28515625" style="172" customWidth="1"/>
    <col min="7435" max="7438" width="0" style="172" hidden="1" customWidth="1"/>
    <col min="7439" max="7681" width="9.140625" style="172"/>
    <col min="7682" max="7682" width="7.42578125" style="172" customWidth="1"/>
    <col min="7683" max="7683" width="2.28515625" style="172" customWidth="1"/>
    <col min="7684" max="7684" width="154.85546875" style="172" customWidth="1"/>
    <col min="7685" max="7685" width="2.28515625" style="172" customWidth="1"/>
    <col min="7686" max="7686" width="17.7109375" style="172" customWidth="1"/>
    <col min="7687" max="7687" width="43.42578125" style="172" customWidth="1"/>
    <col min="7688" max="7690" width="10.28515625" style="172" customWidth="1"/>
    <col min="7691" max="7694" width="0" style="172" hidden="1" customWidth="1"/>
    <col min="7695" max="7937" width="9.140625" style="172"/>
    <col min="7938" max="7938" width="7.42578125" style="172" customWidth="1"/>
    <col min="7939" max="7939" width="2.28515625" style="172" customWidth="1"/>
    <col min="7940" max="7940" width="154.85546875" style="172" customWidth="1"/>
    <col min="7941" max="7941" width="2.28515625" style="172" customWidth="1"/>
    <col min="7942" max="7942" width="17.7109375" style="172" customWidth="1"/>
    <col min="7943" max="7943" width="43.42578125" style="172" customWidth="1"/>
    <col min="7944" max="7946" width="10.28515625" style="172" customWidth="1"/>
    <col min="7947" max="7950" width="0" style="172" hidden="1" customWidth="1"/>
    <col min="7951" max="8193" width="9.140625" style="172"/>
    <col min="8194" max="8194" width="7.42578125" style="172" customWidth="1"/>
    <col min="8195" max="8195" width="2.28515625" style="172" customWidth="1"/>
    <col min="8196" max="8196" width="154.85546875" style="172" customWidth="1"/>
    <col min="8197" max="8197" width="2.28515625" style="172" customWidth="1"/>
    <col min="8198" max="8198" width="17.7109375" style="172" customWidth="1"/>
    <col min="8199" max="8199" width="43.42578125" style="172" customWidth="1"/>
    <col min="8200" max="8202" width="10.28515625" style="172" customWidth="1"/>
    <col min="8203" max="8206" width="0" style="172" hidden="1" customWidth="1"/>
    <col min="8207" max="8449" width="9.140625" style="172"/>
    <col min="8450" max="8450" width="7.42578125" style="172" customWidth="1"/>
    <col min="8451" max="8451" width="2.28515625" style="172" customWidth="1"/>
    <col min="8452" max="8452" width="154.85546875" style="172" customWidth="1"/>
    <col min="8453" max="8453" width="2.28515625" style="172" customWidth="1"/>
    <col min="8454" max="8454" width="17.7109375" style="172" customWidth="1"/>
    <col min="8455" max="8455" width="43.42578125" style="172" customWidth="1"/>
    <col min="8456" max="8458" width="10.28515625" style="172" customWidth="1"/>
    <col min="8459" max="8462" width="0" style="172" hidden="1" customWidth="1"/>
    <col min="8463" max="8705" width="9.140625" style="172"/>
    <col min="8706" max="8706" width="7.42578125" style="172" customWidth="1"/>
    <col min="8707" max="8707" width="2.28515625" style="172" customWidth="1"/>
    <col min="8708" max="8708" width="154.85546875" style="172" customWidth="1"/>
    <col min="8709" max="8709" width="2.28515625" style="172" customWidth="1"/>
    <col min="8710" max="8710" width="17.7109375" style="172" customWidth="1"/>
    <col min="8711" max="8711" width="43.42578125" style="172" customWidth="1"/>
    <col min="8712" max="8714" width="10.28515625" style="172" customWidth="1"/>
    <col min="8715" max="8718" width="0" style="172" hidden="1" customWidth="1"/>
    <col min="8719" max="8961" width="9.140625" style="172"/>
    <col min="8962" max="8962" width="7.42578125" style="172" customWidth="1"/>
    <col min="8963" max="8963" width="2.28515625" style="172" customWidth="1"/>
    <col min="8964" max="8964" width="154.85546875" style="172" customWidth="1"/>
    <col min="8965" max="8965" width="2.28515625" style="172" customWidth="1"/>
    <col min="8966" max="8966" width="17.7109375" style="172" customWidth="1"/>
    <col min="8967" max="8967" width="43.42578125" style="172" customWidth="1"/>
    <col min="8968" max="8970" width="10.28515625" style="172" customWidth="1"/>
    <col min="8971" max="8974" width="0" style="172" hidden="1" customWidth="1"/>
    <col min="8975" max="9217" width="9.140625" style="172"/>
    <col min="9218" max="9218" width="7.42578125" style="172" customWidth="1"/>
    <col min="9219" max="9219" width="2.28515625" style="172" customWidth="1"/>
    <col min="9220" max="9220" width="154.85546875" style="172" customWidth="1"/>
    <col min="9221" max="9221" width="2.28515625" style="172" customWidth="1"/>
    <col min="9222" max="9222" width="17.7109375" style="172" customWidth="1"/>
    <col min="9223" max="9223" width="43.42578125" style="172" customWidth="1"/>
    <col min="9224" max="9226" width="10.28515625" style="172" customWidth="1"/>
    <col min="9227" max="9230" width="0" style="172" hidden="1" customWidth="1"/>
    <col min="9231" max="9473" width="9.140625" style="172"/>
    <col min="9474" max="9474" width="7.42578125" style="172" customWidth="1"/>
    <col min="9475" max="9475" width="2.28515625" style="172" customWidth="1"/>
    <col min="9476" max="9476" width="154.85546875" style="172" customWidth="1"/>
    <col min="9477" max="9477" width="2.28515625" style="172" customWidth="1"/>
    <col min="9478" max="9478" width="17.7109375" style="172" customWidth="1"/>
    <col min="9479" max="9479" width="43.42578125" style="172" customWidth="1"/>
    <col min="9480" max="9482" width="10.28515625" style="172" customWidth="1"/>
    <col min="9483" max="9486" width="0" style="172" hidden="1" customWidth="1"/>
    <col min="9487" max="9729" width="9.140625" style="172"/>
    <col min="9730" max="9730" width="7.42578125" style="172" customWidth="1"/>
    <col min="9731" max="9731" width="2.28515625" style="172" customWidth="1"/>
    <col min="9732" max="9732" width="154.85546875" style="172" customWidth="1"/>
    <col min="9733" max="9733" width="2.28515625" style="172" customWidth="1"/>
    <col min="9734" max="9734" width="17.7109375" style="172" customWidth="1"/>
    <col min="9735" max="9735" width="43.42578125" style="172" customWidth="1"/>
    <col min="9736" max="9738" width="10.28515625" style="172" customWidth="1"/>
    <col min="9739" max="9742" width="0" style="172" hidden="1" customWidth="1"/>
    <col min="9743" max="9985" width="9.140625" style="172"/>
    <col min="9986" max="9986" width="7.42578125" style="172" customWidth="1"/>
    <col min="9987" max="9987" width="2.28515625" style="172" customWidth="1"/>
    <col min="9988" max="9988" width="154.85546875" style="172" customWidth="1"/>
    <col min="9989" max="9989" width="2.28515625" style="172" customWidth="1"/>
    <col min="9990" max="9990" width="17.7109375" style="172" customWidth="1"/>
    <col min="9991" max="9991" width="43.42578125" style="172" customWidth="1"/>
    <col min="9992" max="9994" width="10.28515625" style="172" customWidth="1"/>
    <col min="9995" max="9998" width="0" style="172" hidden="1" customWidth="1"/>
    <col min="9999" max="10241" width="9.140625" style="172"/>
    <col min="10242" max="10242" width="7.42578125" style="172" customWidth="1"/>
    <col min="10243" max="10243" width="2.28515625" style="172" customWidth="1"/>
    <col min="10244" max="10244" width="154.85546875" style="172" customWidth="1"/>
    <col min="10245" max="10245" width="2.28515625" style="172" customWidth="1"/>
    <col min="10246" max="10246" width="17.7109375" style="172" customWidth="1"/>
    <col min="10247" max="10247" width="43.42578125" style="172" customWidth="1"/>
    <col min="10248" max="10250" width="10.28515625" style="172" customWidth="1"/>
    <col min="10251" max="10254" width="0" style="172" hidden="1" customWidth="1"/>
    <col min="10255" max="10497" width="9.140625" style="172"/>
    <col min="10498" max="10498" width="7.42578125" style="172" customWidth="1"/>
    <col min="10499" max="10499" width="2.28515625" style="172" customWidth="1"/>
    <col min="10500" max="10500" width="154.85546875" style="172" customWidth="1"/>
    <col min="10501" max="10501" width="2.28515625" style="172" customWidth="1"/>
    <col min="10502" max="10502" width="17.7109375" style="172" customWidth="1"/>
    <col min="10503" max="10503" width="43.42578125" style="172" customWidth="1"/>
    <col min="10504" max="10506" width="10.28515625" style="172" customWidth="1"/>
    <col min="10507" max="10510" width="0" style="172" hidden="1" customWidth="1"/>
    <col min="10511" max="10753" width="9.140625" style="172"/>
    <col min="10754" max="10754" width="7.42578125" style="172" customWidth="1"/>
    <col min="10755" max="10755" width="2.28515625" style="172" customWidth="1"/>
    <col min="10756" max="10756" width="154.85546875" style="172" customWidth="1"/>
    <col min="10757" max="10757" width="2.28515625" style="172" customWidth="1"/>
    <col min="10758" max="10758" width="17.7109375" style="172" customWidth="1"/>
    <col min="10759" max="10759" width="43.42578125" style="172" customWidth="1"/>
    <col min="10760" max="10762" width="10.28515625" style="172" customWidth="1"/>
    <col min="10763" max="10766" width="0" style="172" hidden="1" customWidth="1"/>
    <col min="10767" max="11009" width="9.140625" style="172"/>
    <col min="11010" max="11010" width="7.42578125" style="172" customWidth="1"/>
    <col min="11011" max="11011" width="2.28515625" style="172" customWidth="1"/>
    <col min="11012" max="11012" width="154.85546875" style="172" customWidth="1"/>
    <col min="11013" max="11013" width="2.28515625" style="172" customWidth="1"/>
    <col min="11014" max="11014" width="17.7109375" style="172" customWidth="1"/>
    <col min="11015" max="11015" width="43.42578125" style="172" customWidth="1"/>
    <col min="11016" max="11018" width="10.28515625" style="172" customWidth="1"/>
    <col min="11019" max="11022" width="0" style="172" hidden="1" customWidth="1"/>
    <col min="11023" max="11265" width="9.140625" style="172"/>
    <col min="11266" max="11266" width="7.42578125" style="172" customWidth="1"/>
    <col min="11267" max="11267" width="2.28515625" style="172" customWidth="1"/>
    <col min="11268" max="11268" width="154.85546875" style="172" customWidth="1"/>
    <col min="11269" max="11269" width="2.28515625" style="172" customWidth="1"/>
    <col min="11270" max="11270" width="17.7109375" style="172" customWidth="1"/>
    <col min="11271" max="11271" width="43.42578125" style="172" customWidth="1"/>
    <col min="11272" max="11274" width="10.28515625" style="172" customWidth="1"/>
    <col min="11275" max="11278" width="0" style="172" hidden="1" customWidth="1"/>
    <col min="11279" max="11521" width="9.140625" style="172"/>
    <col min="11522" max="11522" width="7.42578125" style="172" customWidth="1"/>
    <col min="11523" max="11523" width="2.28515625" style="172" customWidth="1"/>
    <col min="11524" max="11524" width="154.85546875" style="172" customWidth="1"/>
    <col min="11525" max="11525" width="2.28515625" style="172" customWidth="1"/>
    <col min="11526" max="11526" width="17.7109375" style="172" customWidth="1"/>
    <col min="11527" max="11527" width="43.42578125" style="172" customWidth="1"/>
    <col min="11528" max="11530" width="10.28515625" style="172" customWidth="1"/>
    <col min="11531" max="11534" width="0" style="172" hidden="1" customWidth="1"/>
    <col min="11535" max="11777" width="9.140625" style="172"/>
    <col min="11778" max="11778" width="7.42578125" style="172" customWidth="1"/>
    <col min="11779" max="11779" width="2.28515625" style="172" customWidth="1"/>
    <col min="11780" max="11780" width="154.85546875" style="172" customWidth="1"/>
    <col min="11781" max="11781" width="2.28515625" style="172" customWidth="1"/>
    <col min="11782" max="11782" width="17.7109375" style="172" customWidth="1"/>
    <col min="11783" max="11783" width="43.42578125" style="172" customWidth="1"/>
    <col min="11784" max="11786" width="10.28515625" style="172" customWidth="1"/>
    <col min="11787" max="11790" width="0" style="172" hidden="1" customWidth="1"/>
    <col min="11791" max="12033" width="9.140625" style="172"/>
    <col min="12034" max="12034" width="7.42578125" style="172" customWidth="1"/>
    <col min="12035" max="12035" width="2.28515625" style="172" customWidth="1"/>
    <col min="12036" max="12036" width="154.85546875" style="172" customWidth="1"/>
    <col min="12037" max="12037" width="2.28515625" style="172" customWidth="1"/>
    <col min="12038" max="12038" width="17.7109375" style="172" customWidth="1"/>
    <col min="12039" max="12039" width="43.42578125" style="172" customWidth="1"/>
    <col min="12040" max="12042" width="10.28515625" style="172" customWidth="1"/>
    <col min="12043" max="12046" width="0" style="172" hidden="1" customWidth="1"/>
    <col min="12047" max="12289" width="9.140625" style="172"/>
    <col min="12290" max="12290" width="7.42578125" style="172" customWidth="1"/>
    <col min="12291" max="12291" width="2.28515625" style="172" customWidth="1"/>
    <col min="12292" max="12292" width="154.85546875" style="172" customWidth="1"/>
    <col min="12293" max="12293" width="2.28515625" style="172" customWidth="1"/>
    <col min="12294" max="12294" width="17.7109375" style="172" customWidth="1"/>
    <col min="12295" max="12295" width="43.42578125" style="172" customWidth="1"/>
    <col min="12296" max="12298" width="10.28515625" style="172" customWidth="1"/>
    <col min="12299" max="12302" width="0" style="172" hidden="1" customWidth="1"/>
    <col min="12303" max="12545" width="9.140625" style="172"/>
    <col min="12546" max="12546" width="7.42578125" style="172" customWidth="1"/>
    <col min="12547" max="12547" width="2.28515625" style="172" customWidth="1"/>
    <col min="12548" max="12548" width="154.85546875" style="172" customWidth="1"/>
    <col min="12549" max="12549" width="2.28515625" style="172" customWidth="1"/>
    <col min="12550" max="12550" width="17.7109375" style="172" customWidth="1"/>
    <col min="12551" max="12551" width="43.42578125" style="172" customWidth="1"/>
    <col min="12552" max="12554" width="10.28515625" style="172" customWidth="1"/>
    <col min="12555" max="12558" width="0" style="172" hidden="1" customWidth="1"/>
    <col min="12559" max="12801" width="9.140625" style="172"/>
    <col min="12802" max="12802" width="7.42578125" style="172" customWidth="1"/>
    <col min="12803" max="12803" width="2.28515625" style="172" customWidth="1"/>
    <col min="12804" max="12804" width="154.85546875" style="172" customWidth="1"/>
    <col min="12805" max="12805" width="2.28515625" style="172" customWidth="1"/>
    <col min="12806" max="12806" width="17.7109375" style="172" customWidth="1"/>
    <col min="12807" max="12807" width="43.42578125" style="172" customWidth="1"/>
    <col min="12808" max="12810" width="10.28515625" style="172" customWidth="1"/>
    <col min="12811" max="12814" width="0" style="172" hidden="1" customWidth="1"/>
    <col min="12815" max="13057" width="9.140625" style="172"/>
    <col min="13058" max="13058" width="7.42578125" style="172" customWidth="1"/>
    <col min="13059" max="13059" width="2.28515625" style="172" customWidth="1"/>
    <col min="13060" max="13060" width="154.85546875" style="172" customWidth="1"/>
    <col min="13061" max="13061" width="2.28515625" style="172" customWidth="1"/>
    <col min="13062" max="13062" width="17.7109375" style="172" customWidth="1"/>
    <col min="13063" max="13063" width="43.42578125" style="172" customWidth="1"/>
    <col min="13064" max="13066" width="10.28515625" style="172" customWidth="1"/>
    <col min="13067" max="13070" width="0" style="172" hidden="1" customWidth="1"/>
    <col min="13071" max="13313" width="9.140625" style="172"/>
    <col min="13314" max="13314" width="7.42578125" style="172" customWidth="1"/>
    <col min="13315" max="13315" width="2.28515625" style="172" customWidth="1"/>
    <col min="13316" max="13316" width="154.85546875" style="172" customWidth="1"/>
    <col min="13317" max="13317" width="2.28515625" style="172" customWidth="1"/>
    <col min="13318" max="13318" width="17.7109375" style="172" customWidth="1"/>
    <col min="13319" max="13319" width="43.42578125" style="172" customWidth="1"/>
    <col min="13320" max="13322" width="10.28515625" style="172" customWidth="1"/>
    <col min="13323" max="13326" width="0" style="172" hidden="1" customWidth="1"/>
    <col min="13327" max="13569" width="9.140625" style="172"/>
    <col min="13570" max="13570" width="7.42578125" style="172" customWidth="1"/>
    <col min="13571" max="13571" width="2.28515625" style="172" customWidth="1"/>
    <col min="13572" max="13572" width="154.85546875" style="172" customWidth="1"/>
    <col min="13573" max="13573" width="2.28515625" style="172" customWidth="1"/>
    <col min="13574" max="13574" width="17.7109375" style="172" customWidth="1"/>
    <col min="13575" max="13575" width="43.42578125" style="172" customWidth="1"/>
    <col min="13576" max="13578" width="10.28515625" style="172" customWidth="1"/>
    <col min="13579" max="13582" width="0" style="172" hidden="1" customWidth="1"/>
    <col min="13583" max="13825" width="9.140625" style="172"/>
    <col min="13826" max="13826" width="7.42578125" style="172" customWidth="1"/>
    <col min="13827" max="13827" width="2.28515625" style="172" customWidth="1"/>
    <col min="13828" max="13828" width="154.85546875" style="172" customWidth="1"/>
    <col min="13829" max="13829" width="2.28515625" style="172" customWidth="1"/>
    <col min="13830" max="13830" width="17.7109375" style="172" customWidth="1"/>
    <col min="13831" max="13831" width="43.42578125" style="172" customWidth="1"/>
    <col min="13832" max="13834" width="10.28515625" style="172" customWidth="1"/>
    <col min="13835" max="13838" width="0" style="172" hidden="1" customWidth="1"/>
    <col min="13839" max="14081" width="9.140625" style="172"/>
    <col min="14082" max="14082" width="7.42578125" style="172" customWidth="1"/>
    <col min="14083" max="14083" width="2.28515625" style="172" customWidth="1"/>
    <col min="14084" max="14084" width="154.85546875" style="172" customWidth="1"/>
    <col min="14085" max="14085" width="2.28515625" style="172" customWidth="1"/>
    <col min="14086" max="14086" width="17.7109375" style="172" customWidth="1"/>
    <col min="14087" max="14087" width="43.42578125" style="172" customWidth="1"/>
    <col min="14088" max="14090" width="10.28515625" style="172" customWidth="1"/>
    <col min="14091" max="14094" width="0" style="172" hidden="1" customWidth="1"/>
    <col min="14095" max="14337" width="9.140625" style="172"/>
    <col min="14338" max="14338" width="7.42578125" style="172" customWidth="1"/>
    <col min="14339" max="14339" width="2.28515625" style="172" customWidth="1"/>
    <col min="14340" max="14340" width="154.85546875" style="172" customWidth="1"/>
    <col min="14341" max="14341" width="2.28515625" style="172" customWidth="1"/>
    <col min="14342" max="14342" width="17.7109375" style="172" customWidth="1"/>
    <col min="14343" max="14343" width="43.42578125" style="172" customWidth="1"/>
    <col min="14344" max="14346" width="10.28515625" style="172" customWidth="1"/>
    <col min="14347" max="14350" width="0" style="172" hidden="1" customWidth="1"/>
    <col min="14351" max="14593" width="9.140625" style="172"/>
    <col min="14594" max="14594" width="7.42578125" style="172" customWidth="1"/>
    <col min="14595" max="14595" width="2.28515625" style="172" customWidth="1"/>
    <col min="14596" max="14596" width="154.85546875" style="172" customWidth="1"/>
    <col min="14597" max="14597" width="2.28515625" style="172" customWidth="1"/>
    <col min="14598" max="14598" width="17.7109375" style="172" customWidth="1"/>
    <col min="14599" max="14599" width="43.42578125" style="172" customWidth="1"/>
    <col min="14600" max="14602" width="10.28515625" style="172" customWidth="1"/>
    <col min="14603" max="14606" width="0" style="172" hidden="1" customWidth="1"/>
    <col min="14607" max="14849" width="9.140625" style="172"/>
    <col min="14850" max="14850" width="7.42578125" style="172" customWidth="1"/>
    <col min="14851" max="14851" width="2.28515625" style="172" customWidth="1"/>
    <col min="14852" max="14852" width="154.85546875" style="172" customWidth="1"/>
    <col min="14853" max="14853" width="2.28515625" style="172" customWidth="1"/>
    <col min="14854" max="14854" width="17.7109375" style="172" customWidth="1"/>
    <col min="14855" max="14855" width="43.42578125" style="172" customWidth="1"/>
    <col min="14856" max="14858" width="10.28515625" style="172" customWidth="1"/>
    <col min="14859" max="14862" width="0" style="172" hidden="1" customWidth="1"/>
    <col min="14863" max="15105" width="9.140625" style="172"/>
    <col min="15106" max="15106" width="7.42578125" style="172" customWidth="1"/>
    <col min="15107" max="15107" width="2.28515625" style="172" customWidth="1"/>
    <col min="15108" max="15108" width="154.85546875" style="172" customWidth="1"/>
    <col min="15109" max="15109" width="2.28515625" style="172" customWidth="1"/>
    <col min="15110" max="15110" width="17.7109375" style="172" customWidth="1"/>
    <col min="15111" max="15111" width="43.42578125" style="172" customWidth="1"/>
    <col min="15112" max="15114" width="10.28515625" style="172" customWidth="1"/>
    <col min="15115" max="15118" width="0" style="172" hidden="1" customWidth="1"/>
    <col min="15119" max="15361" width="9.140625" style="172"/>
    <col min="15362" max="15362" width="7.42578125" style="172" customWidth="1"/>
    <col min="15363" max="15363" width="2.28515625" style="172" customWidth="1"/>
    <col min="15364" max="15364" width="154.85546875" style="172" customWidth="1"/>
    <col min="15365" max="15365" width="2.28515625" style="172" customWidth="1"/>
    <col min="15366" max="15366" width="17.7109375" style="172" customWidth="1"/>
    <col min="15367" max="15367" width="43.42578125" style="172" customWidth="1"/>
    <col min="15368" max="15370" width="10.28515625" style="172" customWidth="1"/>
    <col min="15371" max="15374" width="0" style="172" hidden="1" customWidth="1"/>
    <col min="15375" max="15617" width="9.140625" style="172"/>
    <col min="15618" max="15618" width="7.42578125" style="172" customWidth="1"/>
    <col min="15619" max="15619" width="2.28515625" style="172" customWidth="1"/>
    <col min="15620" max="15620" width="154.85546875" style="172" customWidth="1"/>
    <col min="15621" max="15621" width="2.28515625" style="172" customWidth="1"/>
    <col min="15622" max="15622" width="17.7109375" style="172" customWidth="1"/>
    <col min="15623" max="15623" width="43.42578125" style="172" customWidth="1"/>
    <col min="15624" max="15626" width="10.28515625" style="172" customWidth="1"/>
    <col min="15627" max="15630" width="0" style="172" hidden="1" customWidth="1"/>
    <col min="15631" max="15873" width="9.140625" style="172"/>
    <col min="15874" max="15874" width="7.42578125" style="172" customWidth="1"/>
    <col min="15875" max="15875" width="2.28515625" style="172" customWidth="1"/>
    <col min="15876" max="15876" width="154.85546875" style="172" customWidth="1"/>
    <col min="15877" max="15877" width="2.28515625" style="172" customWidth="1"/>
    <col min="15878" max="15878" width="17.7109375" style="172" customWidth="1"/>
    <col min="15879" max="15879" width="43.42578125" style="172" customWidth="1"/>
    <col min="15880" max="15882" width="10.28515625" style="172" customWidth="1"/>
    <col min="15883" max="15886" width="0" style="172" hidden="1" customWidth="1"/>
    <col min="15887" max="16129" width="9.140625" style="172"/>
    <col min="16130" max="16130" width="7.42578125" style="172" customWidth="1"/>
    <col min="16131" max="16131" width="2.28515625" style="172" customWidth="1"/>
    <col min="16132" max="16132" width="154.85546875" style="172" customWidth="1"/>
    <col min="16133" max="16133" width="2.28515625" style="172" customWidth="1"/>
    <col min="16134" max="16134" width="17.7109375" style="172" customWidth="1"/>
    <col min="16135" max="16135" width="43.42578125" style="172" customWidth="1"/>
    <col min="16136" max="16138" width="10.28515625" style="172" customWidth="1"/>
    <col min="16139" max="16142" width="0" style="172" hidden="1" customWidth="1"/>
    <col min="16143" max="16384" width="9.140625" style="172"/>
  </cols>
  <sheetData>
    <row r="1" spans="1:14" s="134" customFormat="1" ht="35.1" customHeight="1" thickBot="1" x14ac:dyDescent="0.25">
      <c r="A1" s="128"/>
      <c r="B1" s="129"/>
      <c r="C1" s="130"/>
      <c r="D1" s="130"/>
      <c r="E1" s="131"/>
      <c r="F1" s="131"/>
      <c r="G1" s="132" t="s">
        <v>223</v>
      </c>
      <c r="H1" s="133" t="s">
        <v>0</v>
      </c>
      <c r="J1" s="135"/>
    </row>
    <row r="2" spans="1:14" s="134" customFormat="1" ht="35.1" customHeight="1" x14ac:dyDescent="0.35">
      <c r="A2" s="136" t="s">
        <v>224</v>
      </c>
      <c r="B2" s="137"/>
      <c r="C2" s="138"/>
      <c r="D2" s="138"/>
      <c r="E2" s="138"/>
      <c r="F2" s="139"/>
      <c r="G2" s="140" t="str">
        <f>IF(AND(ISBLANK($F$13),SUM('[1]t15(1)'!$W$1:$W$65536)+SUM('[1]t15(1)'!$R$1:$R$65536)&gt;0),"Attenzione: è necessario compilare la domanda LEG428 !!!","OK")</f>
        <v>OK</v>
      </c>
      <c r="H2" s="141"/>
      <c r="I2" s="142"/>
      <c r="J2" s="135"/>
    </row>
    <row r="3" spans="1:14" s="146" customFormat="1" ht="35.1" customHeight="1" thickBot="1" x14ac:dyDescent="0.4">
      <c r="A3" s="136" t="s">
        <v>225</v>
      </c>
      <c r="B3" s="137"/>
      <c r="C3" s="143"/>
      <c r="D3" s="143"/>
      <c r="E3" s="144"/>
      <c r="F3" s="145"/>
      <c r="G3" s="48"/>
      <c r="H3" s="141"/>
      <c r="I3" s="142"/>
      <c r="J3" s="135"/>
    </row>
    <row r="4" spans="1:14" s="153" customFormat="1" ht="35.1" customHeight="1" thickBot="1" x14ac:dyDescent="0.3">
      <c r="A4" s="147"/>
      <c r="B4" s="148"/>
      <c r="C4" s="149"/>
      <c r="D4" s="149"/>
      <c r="E4" s="150"/>
      <c r="F4" s="151"/>
      <c r="G4" s="152" t="s">
        <v>226</v>
      </c>
      <c r="I4" s="154"/>
    </row>
    <row r="5" spans="1:14" s="153" customFormat="1" ht="35.1" customHeight="1" x14ac:dyDescent="0.25">
      <c r="A5" s="155"/>
      <c r="B5" s="156"/>
      <c r="D5" s="157"/>
      <c r="E5" s="157"/>
      <c r="F5" s="158"/>
      <c r="G5" s="159" t="s">
        <v>8</v>
      </c>
      <c r="I5" s="154"/>
      <c r="J5" s="157"/>
    </row>
    <row r="6" spans="1:14" s="153" customFormat="1" ht="35.1" customHeight="1" thickBot="1" x14ac:dyDescent="0.3">
      <c r="A6" s="160" t="str">
        <f>[1]t1!$A$1</f>
        <v>REGIONI ED AUTONOMIE LOCALI - anno 2021</v>
      </c>
      <c r="B6" s="161"/>
      <c r="C6" s="162"/>
      <c r="D6" s="163"/>
      <c r="E6" s="162"/>
      <c r="F6" s="162"/>
      <c r="G6" s="164"/>
      <c r="H6" s="165"/>
      <c r="I6" s="154"/>
    </row>
    <row r="7" spans="1:14" s="153" customFormat="1" ht="35.1" customHeight="1" x14ac:dyDescent="0.25">
      <c r="A7" s="160"/>
      <c r="B7" s="166"/>
      <c r="D7" s="167" t="s">
        <v>227</v>
      </c>
      <c r="H7" s="168"/>
      <c r="I7" s="169"/>
      <c r="J7" s="168"/>
      <c r="N7" s="35" t="s">
        <v>228</v>
      </c>
    </row>
    <row r="8" spans="1:14" s="153" customFormat="1" ht="15" customHeight="1" x14ac:dyDescent="0.25">
      <c r="A8" s="160"/>
      <c r="B8" s="166"/>
      <c r="D8" s="169"/>
      <c r="H8" s="168"/>
      <c r="I8" s="169"/>
      <c r="J8" s="168"/>
      <c r="N8" s="154">
        <f>(COUNTIF(F:F,"&lt;&gt;"&amp;"")+COUNTIF(D32,"&lt;&gt;"&amp;"")+COUNTIF(D35,"&lt;&gt;"&amp;""))-2</f>
        <v>6</v>
      </c>
    </row>
    <row r="9" spans="1:14" s="153" customFormat="1" ht="9.9499999999999993" customHeight="1" x14ac:dyDescent="0.25">
      <c r="A9" s="160"/>
      <c r="B9" s="166"/>
      <c r="D9" s="169"/>
      <c r="H9" s="168"/>
      <c r="I9" s="169"/>
      <c r="J9" s="168"/>
      <c r="N9" s="35"/>
    </row>
    <row r="10" spans="1:14" ht="9.9499999999999993" customHeight="1" x14ac:dyDescent="0.2">
      <c r="A10" s="170"/>
      <c r="B10" s="171"/>
      <c r="D10" s="173"/>
      <c r="E10" s="170"/>
      <c r="F10" s="174"/>
      <c r="H10" s="170"/>
      <c r="I10" s="170"/>
      <c r="J10" s="176"/>
    </row>
    <row r="11" spans="1:14" s="181" customFormat="1" ht="35.25" customHeight="1" x14ac:dyDescent="0.25">
      <c r="A11" s="177" t="s">
        <v>229</v>
      </c>
      <c r="B11" s="177"/>
      <c r="C11" s="177"/>
      <c r="D11" s="178" t="s">
        <v>230</v>
      </c>
      <c r="E11" s="177"/>
      <c r="F11" s="179"/>
      <c r="G11" s="180"/>
      <c r="I11" s="182"/>
      <c r="J11" s="183"/>
    </row>
    <row r="12" spans="1:14" s="181" customFormat="1" ht="4.3499999999999996" customHeight="1" x14ac:dyDescent="0.25">
      <c r="A12" s="184"/>
      <c r="B12" s="171"/>
      <c r="D12" s="180"/>
      <c r="E12" s="185"/>
      <c r="F12" s="174"/>
      <c r="G12" s="180"/>
      <c r="I12" s="182"/>
      <c r="J12" s="183"/>
    </row>
    <row r="13" spans="1:14" s="181" customFormat="1" ht="30" customHeight="1" x14ac:dyDescent="0.25">
      <c r="A13" s="186" t="s">
        <v>231</v>
      </c>
      <c r="B13" s="187" t="s">
        <v>232</v>
      </c>
      <c r="C13" s="188" t="s">
        <v>233</v>
      </c>
      <c r="D13" s="189" t="s">
        <v>234</v>
      </c>
      <c r="F13" s="190">
        <v>21185</v>
      </c>
      <c r="G13" s="191" t="str">
        <f>IF(AND(ISBLANK(F13),C13="x",$N$8&gt;0),"Attenzione: domanda a risposta obbligatoria",IF(ISBLANK(F13),"",IF(ISNUMBER(F13),IF(F13-INT(F13)=0,"","  Errore ! Inserire un numero intero senza decimali"),"  Errore ! Inserire un numero intero senza decimali")))</f>
        <v/>
      </c>
      <c r="K13" s="192" t="str">
        <f>LEFT(A13,3)</f>
        <v>LEG</v>
      </c>
      <c r="L13" s="192" t="str">
        <f>RIGHT(A13,3)</f>
        <v>428</v>
      </c>
      <c r="M13" s="192" t="str">
        <f>B13</f>
        <v>INT</v>
      </c>
      <c r="N13" s="192">
        <f>IF(ISNUMBER(F13),ROUND(F13,0),"")</f>
        <v>21185</v>
      </c>
    </row>
    <row r="14" spans="1:14" s="181" customFormat="1" ht="4.3499999999999996" customHeight="1" x14ac:dyDescent="0.25">
      <c r="A14" s="193"/>
      <c r="B14" s="194"/>
      <c r="D14" s="185"/>
      <c r="E14" s="185"/>
      <c r="F14" s="174"/>
      <c r="G14" s="195"/>
      <c r="I14" s="182"/>
      <c r="J14" s="183"/>
    </row>
    <row r="15" spans="1:14" s="181" customFormat="1" ht="30" customHeight="1" x14ac:dyDescent="0.25">
      <c r="A15" s="186" t="s">
        <v>235</v>
      </c>
      <c r="B15" s="187" t="s">
        <v>232</v>
      </c>
      <c r="C15" s="118"/>
      <c r="D15" s="189" t="s">
        <v>236</v>
      </c>
      <c r="E15" s="118"/>
      <c r="F15" s="196">
        <v>21185</v>
      </c>
      <c r="G15" s="191" t="str">
        <f>IF(AND(ISBLANK(F15),C15="x",$N$8&gt;0),"Attenzione: domanda a risposta obbligatoria",IF(ISBLANK(F15),"",IF(ISNUMBER(F15),IF(F15-INT(F15)=0,"","  Errore ! Inserire un numero intero senza decimali"),"  Errore ! Inserire un numero intero senza decimali")))</f>
        <v/>
      </c>
      <c r="K15" s="192" t="str">
        <f>LEFT(A15,3)</f>
        <v>LEG</v>
      </c>
      <c r="L15" s="192" t="str">
        <f>RIGHT(A15,3)</f>
        <v>433</v>
      </c>
      <c r="M15" s="192" t="str">
        <f>B15</f>
        <v>INT</v>
      </c>
      <c r="N15" s="192">
        <f>IF(ISNUMBER(F15),ROUND(F15,0),"")</f>
        <v>21185</v>
      </c>
    </row>
    <row r="16" spans="1:14" s="181" customFormat="1" ht="4.3499999999999996" customHeight="1" x14ac:dyDescent="0.25">
      <c r="A16" s="197"/>
      <c r="B16" s="198"/>
      <c r="D16" s="199"/>
      <c r="E16" s="185"/>
      <c r="F16" s="174"/>
      <c r="G16" s="195"/>
      <c r="I16" s="182"/>
      <c r="J16" s="183"/>
    </row>
    <row r="17" spans="1:14" s="181" customFormat="1" ht="30" customHeight="1" x14ac:dyDescent="0.25">
      <c r="A17" s="186" t="s">
        <v>237</v>
      </c>
      <c r="B17" s="187" t="s">
        <v>232</v>
      </c>
      <c r="D17" s="189" t="s">
        <v>238</v>
      </c>
      <c r="E17" s="118"/>
      <c r="F17" s="196">
        <v>392</v>
      </c>
      <c r="G17" s="191" t="str">
        <f>IF(AND(ISBLANK(F17),C17="x",$N$8&gt;0),"Attenzione: domanda a risposta obbligatoria",IF(ISBLANK(F17),"",IF(ISNUMBER(F17),IF(F17-INT(F17)=0,"","  Errore ! Inserire un numero intero senza decimali"),"  Errore ! Inserire un numero intero senza decimali")))</f>
        <v/>
      </c>
      <c r="K17" s="192" t="str">
        <f>LEFT(A17,3)</f>
        <v>LEG</v>
      </c>
      <c r="L17" s="192" t="str">
        <f>RIGHT(A17,3)</f>
        <v>434</v>
      </c>
      <c r="M17" s="192" t="str">
        <f>B17</f>
        <v>INT</v>
      </c>
      <c r="N17" s="192">
        <f>IF(ISNUMBER(F17),ROUND(F17,0),"")</f>
        <v>392</v>
      </c>
    </row>
    <row r="18" spans="1:14" s="181" customFormat="1" ht="4.3499999999999996" customHeight="1" x14ac:dyDescent="0.25">
      <c r="A18" s="197"/>
      <c r="B18" s="198"/>
      <c r="D18" s="199"/>
      <c r="E18" s="185"/>
      <c r="F18" s="174"/>
      <c r="G18" s="195"/>
      <c r="I18" s="182"/>
      <c r="J18" s="183"/>
    </row>
    <row r="19" spans="1:14" s="181" customFormat="1" ht="30" customHeight="1" x14ac:dyDescent="0.25">
      <c r="A19" s="186" t="s">
        <v>239</v>
      </c>
      <c r="B19" s="187" t="s">
        <v>232</v>
      </c>
      <c r="D19" s="189" t="s">
        <v>240</v>
      </c>
      <c r="E19" s="118"/>
      <c r="F19" s="196"/>
      <c r="G19" s="191" t="str">
        <f>IF(AND(ISBLANK(F19),C19="x",$N$8&gt;0),"Attenzione: domanda a risposta obbligatoria",IF(ISBLANK(F19),"",IF(ISNUMBER(F19),IF(F19-INT(F19)=0,"","  Errore ! Inserire un numero intero senza decimali"),"  Errore ! Inserire un numero intero senza decimali")))</f>
        <v/>
      </c>
      <c r="K19" s="192" t="str">
        <f>LEFT(A19,3)</f>
        <v>LEG</v>
      </c>
      <c r="L19" s="192" t="str">
        <f>RIGHT(A19,3)</f>
        <v>435</v>
      </c>
      <c r="M19" s="192" t="str">
        <f>B19</f>
        <v>INT</v>
      </c>
      <c r="N19" s="192" t="str">
        <f>IF(ISNUMBER(F19),ROUND(F19,0),"")</f>
        <v/>
      </c>
    </row>
    <row r="20" spans="1:14" s="181" customFormat="1" ht="4.3499999999999996" customHeight="1" x14ac:dyDescent="0.25">
      <c r="A20" s="197"/>
      <c r="B20" s="198"/>
      <c r="D20" s="199"/>
      <c r="E20" s="185"/>
      <c r="F20" s="174"/>
      <c r="G20" s="195"/>
      <c r="I20" s="182"/>
      <c r="J20" s="183"/>
    </row>
    <row r="21" spans="1:14" s="181" customFormat="1" ht="30" customHeight="1" x14ac:dyDescent="0.25">
      <c r="A21" s="186" t="s">
        <v>241</v>
      </c>
      <c r="B21" s="187" t="s">
        <v>242</v>
      </c>
      <c r="D21" s="189" t="s">
        <v>243</v>
      </c>
      <c r="E21" s="118"/>
      <c r="F21" s="200">
        <v>0.6</v>
      </c>
      <c r="G21" s="201" t="str">
        <f>IF(AND(ISBLANK(F21),C21="x",$N$8&gt;0),"Attenzione: domanda a risposta obbligatoria",IF(ISBLANK(F21),"",IF(ISNUMBER(F21),IF(F21-ROUND(F21,4)=0,"","  Errore ! Inserire una % con al massimo due valori decimali"),"  Errore ! Inserire una % con al massimo due valori decimali")))</f>
        <v/>
      </c>
      <c r="K21" s="192" t="str">
        <f>LEFT(A21,3)</f>
        <v>LEG</v>
      </c>
      <c r="L21" s="192" t="str">
        <f>RIGHT(A21,3)</f>
        <v>436</v>
      </c>
      <c r="M21" s="192" t="str">
        <f>B21</f>
        <v>PERC</v>
      </c>
      <c r="N21" s="202">
        <f>IF(ISNUMBER(F21),ROUND(F21,4)*100,"")</f>
        <v>60</v>
      </c>
    </row>
    <row r="22" spans="1:14" s="181" customFormat="1" ht="4.3499999999999996" customHeight="1" x14ac:dyDescent="0.25">
      <c r="A22" s="197"/>
      <c r="B22" s="198"/>
      <c r="D22" s="199"/>
      <c r="E22" s="185"/>
      <c r="F22" s="174"/>
      <c r="G22" s="195"/>
      <c r="I22" s="182"/>
      <c r="J22" s="183"/>
    </row>
    <row r="23" spans="1:14" s="181" customFormat="1" ht="30" customHeight="1" x14ac:dyDescent="0.25">
      <c r="A23" s="186" t="s">
        <v>244</v>
      </c>
      <c r="B23" s="187" t="s">
        <v>232</v>
      </c>
      <c r="D23" s="189" t="s">
        <v>245</v>
      </c>
      <c r="E23" s="118"/>
      <c r="F23" s="203">
        <f>IF(OR(ISBLANK(F17),ISBLANK(F21)),"",F17*F21)</f>
        <v>235.2</v>
      </c>
      <c r="G23" s="191"/>
      <c r="K23" s="192" t="str">
        <f>LEFT(A23,3)</f>
        <v>LEG</v>
      </c>
      <c r="L23" s="192" t="str">
        <f>RIGHT(A23,3)</f>
        <v>437</v>
      </c>
      <c r="M23" s="192" t="str">
        <f>B23</f>
        <v>INT</v>
      </c>
      <c r="N23" s="192">
        <f>IF(ISNUMBER(F23),ROUND(F23,0),"")</f>
        <v>235</v>
      </c>
    </row>
    <row r="24" spans="1:14" s="181" customFormat="1" ht="4.3499999999999996" customHeight="1" x14ac:dyDescent="0.25">
      <c r="A24" s="197"/>
      <c r="B24" s="198"/>
      <c r="D24" s="199"/>
      <c r="E24" s="185"/>
      <c r="F24" s="174"/>
      <c r="G24" s="195"/>
      <c r="I24" s="182"/>
      <c r="J24" s="183"/>
    </row>
    <row r="25" spans="1:14" s="181" customFormat="1" ht="30" customHeight="1" x14ac:dyDescent="0.25">
      <c r="A25" s="186" t="s">
        <v>246</v>
      </c>
      <c r="B25" s="187" t="s">
        <v>232</v>
      </c>
      <c r="C25" s="118"/>
      <c r="D25" s="189" t="s">
        <v>247</v>
      </c>
      <c r="E25" s="118"/>
      <c r="F25" s="203" t="str">
        <f>IF(OR(ISBLANK(F19),ISBLANK(F21)),"",F19*F21)</f>
        <v/>
      </c>
      <c r="G25" s="191"/>
      <c r="K25" s="192" t="str">
        <f>LEFT(A25,3)</f>
        <v>LEG</v>
      </c>
      <c r="L25" s="192" t="str">
        <f>RIGHT(A25,3)</f>
        <v>438</v>
      </c>
      <c r="M25" s="192" t="str">
        <f>B25</f>
        <v>INT</v>
      </c>
      <c r="N25" s="192" t="str">
        <f>IF(ISNUMBER(F25),ROUND(F25,0),"")</f>
        <v/>
      </c>
    </row>
    <row r="26" spans="1:14" s="181" customFormat="1" ht="4.3499999999999996" customHeight="1" x14ac:dyDescent="0.25">
      <c r="A26" s="193"/>
      <c r="B26" s="194"/>
      <c r="D26" s="185"/>
      <c r="E26" s="185"/>
      <c r="F26" s="174"/>
      <c r="G26" s="195"/>
      <c r="I26" s="182"/>
      <c r="J26" s="183"/>
    </row>
    <row r="27" spans="1:14" s="181" customFormat="1" ht="30" customHeight="1" x14ac:dyDescent="0.25">
      <c r="A27" s="186" t="s">
        <v>248</v>
      </c>
      <c r="B27" s="187" t="s">
        <v>232</v>
      </c>
      <c r="D27" s="189" t="s">
        <v>249</v>
      </c>
      <c r="E27" s="118"/>
      <c r="F27" s="196">
        <v>235</v>
      </c>
      <c r="G27" s="191" t="str">
        <f>IF(AND(ISBLANK(F27),C27="x",$N$8&gt;0),"Attenzione: domanda a risposta obbligatoria",IF(ISBLANK(F27),"",IF(ISNUMBER(F27),IF(F27-INT(F27)=0,"","  Errore ! Inserire un numero intero senza decimali"),"  Errore ! Inserire un numero intero senza decimali")))</f>
        <v/>
      </c>
      <c r="K27" s="192" t="str">
        <f>LEFT(A27,3)</f>
        <v>LEG</v>
      </c>
      <c r="L27" s="192" t="str">
        <f>RIGHT(A27,3)</f>
        <v>398</v>
      </c>
      <c r="M27" s="192" t="str">
        <f>B27</f>
        <v>INT</v>
      </c>
      <c r="N27" s="192">
        <f>IF(ISNUMBER(F27),ROUND(F27,0),"")</f>
        <v>235</v>
      </c>
    </row>
    <row r="28" spans="1:14" s="181" customFormat="1" ht="4.3499999999999996" customHeight="1" x14ac:dyDescent="0.25">
      <c r="A28" s="193"/>
      <c r="B28" s="194"/>
      <c r="D28" s="185"/>
      <c r="E28" s="185"/>
      <c r="F28" s="174"/>
      <c r="G28" s="180"/>
      <c r="I28" s="182"/>
      <c r="J28" s="183"/>
    </row>
    <row r="29" spans="1:14" s="181" customFormat="1" ht="30" customHeight="1" x14ac:dyDescent="0.25">
      <c r="A29" s="177" t="s">
        <v>250</v>
      </c>
      <c r="B29" s="177"/>
      <c r="C29" s="177"/>
      <c r="D29" s="178" t="s">
        <v>251</v>
      </c>
      <c r="E29" s="177"/>
      <c r="F29" s="179"/>
      <c r="G29" s="180"/>
      <c r="I29" s="182"/>
      <c r="J29" s="183"/>
    </row>
    <row r="30" spans="1:14" s="181" customFormat="1" ht="4.3499999999999996" customHeight="1" x14ac:dyDescent="0.25">
      <c r="A30" s="193"/>
      <c r="B30" s="194"/>
      <c r="D30" s="185"/>
      <c r="E30" s="185"/>
      <c r="F30" s="204"/>
      <c r="G30" s="180"/>
      <c r="I30" s="182"/>
      <c r="J30" s="183"/>
    </row>
    <row r="31" spans="1:14" s="181" customFormat="1" x14ac:dyDescent="0.25">
      <c r="A31" s="184" t="s">
        <v>252</v>
      </c>
      <c r="B31" s="171" t="s">
        <v>253</v>
      </c>
      <c r="D31" s="185" t="s">
        <v>254</v>
      </c>
      <c r="F31" s="204"/>
      <c r="G31" s="180"/>
      <c r="K31" s="192" t="str">
        <f>LEFT(A31,3)</f>
        <v>INF</v>
      </c>
      <c r="L31" s="192" t="str">
        <f>RIGHT(A31,3)</f>
        <v>209</v>
      </c>
      <c r="M31" s="192" t="str">
        <f>B31</f>
        <v>NOTE</v>
      </c>
      <c r="N31" s="181" t="str">
        <f>IF(ISBLANK(D32),"",LEFT(D32,1500))</f>
        <v/>
      </c>
    </row>
    <row r="32" spans="1:14" s="181" customFormat="1" ht="45" customHeight="1" x14ac:dyDescent="0.25">
      <c r="A32" s="205"/>
      <c r="B32" s="206"/>
      <c r="D32" s="207"/>
      <c r="E32" s="208"/>
      <c r="F32" s="209"/>
      <c r="G32" s="191" t="str">
        <f>IF(LEN(D32)&gt;1500,"Attenzione, è stato superato il numero massimo di 1500 caratteri","")</f>
        <v/>
      </c>
      <c r="I32" s="182"/>
    </row>
    <row r="33" spans="1:14" s="181" customFormat="1" x14ac:dyDescent="0.25">
      <c r="A33" s="210"/>
      <c r="B33" s="171"/>
      <c r="D33" s="185"/>
      <c r="E33" s="185"/>
      <c r="F33" s="211"/>
      <c r="G33" s="180"/>
      <c r="I33" s="182"/>
      <c r="J33" s="212"/>
    </row>
    <row r="34" spans="1:14" s="181" customFormat="1" x14ac:dyDescent="0.25">
      <c r="A34" s="184" t="s">
        <v>255</v>
      </c>
      <c r="B34" s="171" t="s">
        <v>253</v>
      </c>
      <c r="D34" s="185" t="s">
        <v>256</v>
      </c>
      <c r="F34" s="204"/>
      <c r="G34" s="180"/>
      <c r="K34" s="192" t="str">
        <f>LEFT(A34,3)</f>
        <v>INF</v>
      </c>
      <c r="L34" s="192" t="str">
        <f>RIGHT(A34,3)</f>
        <v>127</v>
      </c>
      <c r="M34" s="192" t="str">
        <f>B34</f>
        <v>NOTE</v>
      </c>
      <c r="N34" s="181" t="str">
        <f>IF(ISBLANK(D35),"",LEFT(D35,1500))</f>
        <v>L'IMPORTO DEL LIMITE 2016 COD. LEG428 E COD. LEG433 E' STATO RICALCOLATO IN SEDE DI CONTO ANNUALE 2021, TENENDO CONTO DELLE NUOVE INDICAZIONI DI CUI ALLA CIRCOLARE RGS N.25/2022</v>
      </c>
    </row>
    <row r="35" spans="1:14" s="181" customFormat="1" ht="45" customHeight="1" x14ac:dyDescent="0.25">
      <c r="A35" s="205"/>
      <c r="B35" s="206"/>
      <c r="D35" s="207" t="s">
        <v>257</v>
      </c>
      <c r="E35" s="208"/>
      <c r="F35" s="209"/>
      <c r="G35" s="191" t="str">
        <f>IF(LEN(D35)&gt;1500,"Attenzione, è stato superato il numero massimo di 1500 caratteri","")</f>
        <v/>
      </c>
      <c r="I35" s="182"/>
      <c r="K35" s="213" t="s">
        <v>25</v>
      </c>
    </row>
    <row r="36" spans="1:14" s="215" customFormat="1" x14ac:dyDescent="0.2">
      <c r="A36" s="214"/>
      <c r="B36" s="214"/>
      <c r="F36" s="216"/>
      <c r="G36" s="217"/>
    </row>
  </sheetData>
  <sheetProtection password="EA98" sheet="1" formatColumns="0" selectLockedCells="1"/>
  <mergeCells count="4">
    <mergeCell ref="G2:G3"/>
    <mergeCell ref="G5:G6"/>
    <mergeCell ref="D32:F32"/>
    <mergeCell ref="D35:F35"/>
  </mergeCells>
  <dataValidations count="3">
    <dataValidation type="custom" operator="lessThan" allowBlank="1" showInputMessage="1" showErrorMessage="1" errorTitle="Errore di digitazione" error="Inserire solo valori percentuali con al massimo due cifre decimali e chiudere con il simbolo %."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3533100A-D01C-4548-A2CA-799A86E8C623}">
      <formula1>OR(F21=0,F21-INT(F21*10000)/10000=0)</formula1>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DA843C59-5919-4F3E-93C1-154FBC85E02A}">
      <formula1>100000000000000</formula1>
    </dataValidation>
    <dataValidation type="textLength" allowBlank="1" showInputMessage="1" showErrorMessage="1" errorTitle="Errore di digitazione" error="Inserire massimo 1500 caratteri" sqref="D32:F32 IZ32:JB32 SV32:SX32 ACR32:ACT32 AMN32:AMP32 AWJ32:AWL32 BGF32:BGH32 BQB32:BQD32 BZX32:BZZ32 CJT32:CJV32 CTP32:CTR32 DDL32:DDN32 DNH32:DNJ32 DXD32:DXF32 EGZ32:EHB32 EQV32:EQX32 FAR32:FAT32 FKN32:FKP32 FUJ32:FUL32 GEF32:GEH32 GOB32:GOD32 GXX32:GXZ32 HHT32:HHV32 HRP32:HRR32 IBL32:IBN32 ILH32:ILJ32 IVD32:IVF32 JEZ32:JFB32 JOV32:JOX32 JYR32:JYT32 KIN32:KIP32 KSJ32:KSL32 LCF32:LCH32 LMB32:LMD32 LVX32:LVZ32 MFT32:MFV32 MPP32:MPR32 MZL32:MZN32 NJH32:NJJ32 NTD32:NTF32 OCZ32:ODB32 OMV32:OMX32 OWR32:OWT32 PGN32:PGP32 PQJ32:PQL32 QAF32:QAH32 QKB32:QKD32 QTX32:QTZ32 RDT32:RDV32 RNP32:RNR32 RXL32:RXN32 SHH32:SHJ32 SRD32:SRF32 TAZ32:TBB32 TKV32:TKX32 TUR32:TUT32 UEN32:UEP32 UOJ32:UOL32 UYF32:UYH32 VIB32:VID32 VRX32:VRZ32 WBT32:WBV32 WLP32:WLR32 WVL32:WVN32 D65568:F65568 IZ65568:JB65568 SV65568:SX65568 ACR65568:ACT65568 AMN65568:AMP65568 AWJ65568:AWL65568 BGF65568:BGH65568 BQB65568:BQD65568 BZX65568:BZZ65568 CJT65568:CJV65568 CTP65568:CTR65568 DDL65568:DDN65568 DNH65568:DNJ65568 DXD65568:DXF65568 EGZ65568:EHB65568 EQV65568:EQX65568 FAR65568:FAT65568 FKN65568:FKP65568 FUJ65568:FUL65568 GEF65568:GEH65568 GOB65568:GOD65568 GXX65568:GXZ65568 HHT65568:HHV65568 HRP65568:HRR65568 IBL65568:IBN65568 ILH65568:ILJ65568 IVD65568:IVF65568 JEZ65568:JFB65568 JOV65568:JOX65568 JYR65568:JYT65568 KIN65568:KIP65568 KSJ65568:KSL65568 LCF65568:LCH65568 LMB65568:LMD65568 LVX65568:LVZ65568 MFT65568:MFV65568 MPP65568:MPR65568 MZL65568:MZN65568 NJH65568:NJJ65568 NTD65568:NTF65568 OCZ65568:ODB65568 OMV65568:OMX65568 OWR65568:OWT65568 PGN65568:PGP65568 PQJ65568:PQL65568 QAF65568:QAH65568 QKB65568:QKD65568 QTX65568:QTZ65568 RDT65568:RDV65568 RNP65568:RNR65568 RXL65568:RXN65568 SHH65568:SHJ65568 SRD65568:SRF65568 TAZ65568:TBB65568 TKV65568:TKX65568 TUR65568:TUT65568 UEN65568:UEP65568 UOJ65568:UOL65568 UYF65568:UYH65568 VIB65568:VID65568 VRX65568:VRZ65568 WBT65568:WBV65568 WLP65568:WLR65568 WVL65568:WVN65568 D131104:F131104 IZ131104:JB131104 SV131104:SX131104 ACR131104:ACT131104 AMN131104:AMP131104 AWJ131104:AWL131104 BGF131104:BGH131104 BQB131104:BQD131104 BZX131104:BZZ131104 CJT131104:CJV131104 CTP131104:CTR131104 DDL131104:DDN131104 DNH131104:DNJ131104 DXD131104:DXF131104 EGZ131104:EHB131104 EQV131104:EQX131104 FAR131104:FAT131104 FKN131104:FKP131104 FUJ131104:FUL131104 GEF131104:GEH131104 GOB131104:GOD131104 GXX131104:GXZ131104 HHT131104:HHV131104 HRP131104:HRR131104 IBL131104:IBN131104 ILH131104:ILJ131104 IVD131104:IVF131104 JEZ131104:JFB131104 JOV131104:JOX131104 JYR131104:JYT131104 KIN131104:KIP131104 KSJ131104:KSL131104 LCF131104:LCH131104 LMB131104:LMD131104 LVX131104:LVZ131104 MFT131104:MFV131104 MPP131104:MPR131104 MZL131104:MZN131104 NJH131104:NJJ131104 NTD131104:NTF131104 OCZ131104:ODB131104 OMV131104:OMX131104 OWR131104:OWT131104 PGN131104:PGP131104 PQJ131104:PQL131104 QAF131104:QAH131104 QKB131104:QKD131104 QTX131104:QTZ131104 RDT131104:RDV131104 RNP131104:RNR131104 RXL131104:RXN131104 SHH131104:SHJ131104 SRD131104:SRF131104 TAZ131104:TBB131104 TKV131104:TKX131104 TUR131104:TUT131104 UEN131104:UEP131104 UOJ131104:UOL131104 UYF131104:UYH131104 VIB131104:VID131104 VRX131104:VRZ131104 WBT131104:WBV131104 WLP131104:WLR131104 WVL131104:WVN131104 D196640:F196640 IZ196640:JB196640 SV196640:SX196640 ACR196640:ACT196640 AMN196640:AMP196640 AWJ196640:AWL196640 BGF196640:BGH196640 BQB196640:BQD196640 BZX196640:BZZ196640 CJT196640:CJV196640 CTP196640:CTR196640 DDL196640:DDN196640 DNH196640:DNJ196640 DXD196640:DXF196640 EGZ196640:EHB196640 EQV196640:EQX196640 FAR196640:FAT196640 FKN196640:FKP196640 FUJ196640:FUL196640 GEF196640:GEH196640 GOB196640:GOD196640 GXX196640:GXZ196640 HHT196640:HHV196640 HRP196640:HRR196640 IBL196640:IBN196640 ILH196640:ILJ196640 IVD196640:IVF196640 JEZ196640:JFB196640 JOV196640:JOX196640 JYR196640:JYT196640 KIN196640:KIP196640 KSJ196640:KSL196640 LCF196640:LCH196640 LMB196640:LMD196640 LVX196640:LVZ196640 MFT196640:MFV196640 MPP196640:MPR196640 MZL196640:MZN196640 NJH196640:NJJ196640 NTD196640:NTF196640 OCZ196640:ODB196640 OMV196640:OMX196640 OWR196640:OWT196640 PGN196640:PGP196640 PQJ196640:PQL196640 QAF196640:QAH196640 QKB196640:QKD196640 QTX196640:QTZ196640 RDT196640:RDV196640 RNP196640:RNR196640 RXL196640:RXN196640 SHH196640:SHJ196640 SRD196640:SRF196640 TAZ196640:TBB196640 TKV196640:TKX196640 TUR196640:TUT196640 UEN196640:UEP196640 UOJ196640:UOL196640 UYF196640:UYH196640 VIB196640:VID196640 VRX196640:VRZ196640 WBT196640:WBV196640 WLP196640:WLR196640 WVL196640:WVN196640 D262176:F262176 IZ262176:JB262176 SV262176:SX262176 ACR262176:ACT262176 AMN262176:AMP262176 AWJ262176:AWL262176 BGF262176:BGH262176 BQB262176:BQD262176 BZX262176:BZZ262176 CJT262176:CJV262176 CTP262176:CTR262176 DDL262176:DDN262176 DNH262176:DNJ262176 DXD262176:DXF262176 EGZ262176:EHB262176 EQV262176:EQX262176 FAR262176:FAT262176 FKN262176:FKP262176 FUJ262176:FUL262176 GEF262176:GEH262176 GOB262176:GOD262176 GXX262176:GXZ262176 HHT262176:HHV262176 HRP262176:HRR262176 IBL262176:IBN262176 ILH262176:ILJ262176 IVD262176:IVF262176 JEZ262176:JFB262176 JOV262176:JOX262176 JYR262176:JYT262176 KIN262176:KIP262176 KSJ262176:KSL262176 LCF262176:LCH262176 LMB262176:LMD262176 LVX262176:LVZ262176 MFT262176:MFV262176 MPP262176:MPR262176 MZL262176:MZN262176 NJH262176:NJJ262176 NTD262176:NTF262176 OCZ262176:ODB262176 OMV262176:OMX262176 OWR262176:OWT262176 PGN262176:PGP262176 PQJ262176:PQL262176 QAF262176:QAH262176 QKB262176:QKD262176 QTX262176:QTZ262176 RDT262176:RDV262176 RNP262176:RNR262176 RXL262176:RXN262176 SHH262176:SHJ262176 SRD262176:SRF262176 TAZ262176:TBB262176 TKV262176:TKX262176 TUR262176:TUT262176 UEN262176:UEP262176 UOJ262176:UOL262176 UYF262176:UYH262176 VIB262176:VID262176 VRX262176:VRZ262176 WBT262176:WBV262176 WLP262176:WLR262176 WVL262176:WVN262176 D327712:F327712 IZ327712:JB327712 SV327712:SX327712 ACR327712:ACT327712 AMN327712:AMP327712 AWJ327712:AWL327712 BGF327712:BGH327712 BQB327712:BQD327712 BZX327712:BZZ327712 CJT327712:CJV327712 CTP327712:CTR327712 DDL327712:DDN327712 DNH327712:DNJ327712 DXD327712:DXF327712 EGZ327712:EHB327712 EQV327712:EQX327712 FAR327712:FAT327712 FKN327712:FKP327712 FUJ327712:FUL327712 GEF327712:GEH327712 GOB327712:GOD327712 GXX327712:GXZ327712 HHT327712:HHV327712 HRP327712:HRR327712 IBL327712:IBN327712 ILH327712:ILJ327712 IVD327712:IVF327712 JEZ327712:JFB327712 JOV327712:JOX327712 JYR327712:JYT327712 KIN327712:KIP327712 KSJ327712:KSL327712 LCF327712:LCH327712 LMB327712:LMD327712 LVX327712:LVZ327712 MFT327712:MFV327712 MPP327712:MPR327712 MZL327712:MZN327712 NJH327712:NJJ327712 NTD327712:NTF327712 OCZ327712:ODB327712 OMV327712:OMX327712 OWR327712:OWT327712 PGN327712:PGP327712 PQJ327712:PQL327712 QAF327712:QAH327712 QKB327712:QKD327712 QTX327712:QTZ327712 RDT327712:RDV327712 RNP327712:RNR327712 RXL327712:RXN327712 SHH327712:SHJ327712 SRD327712:SRF327712 TAZ327712:TBB327712 TKV327712:TKX327712 TUR327712:TUT327712 UEN327712:UEP327712 UOJ327712:UOL327712 UYF327712:UYH327712 VIB327712:VID327712 VRX327712:VRZ327712 WBT327712:WBV327712 WLP327712:WLR327712 WVL327712:WVN327712 D393248:F393248 IZ393248:JB393248 SV393248:SX393248 ACR393248:ACT393248 AMN393248:AMP393248 AWJ393248:AWL393248 BGF393248:BGH393248 BQB393248:BQD393248 BZX393248:BZZ393248 CJT393248:CJV393248 CTP393248:CTR393248 DDL393248:DDN393248 DNH393248:DNJ393248 DXD393248:DXF393248 EGZ393248:EHB393248 EQV393248:EQX393248 FAR393248:FAT393248 FKN393248:FKP393248 FUJ393248:FUL393248 GEF393248:GEH393248 GOB393248:GOD393248 GXX393248:GXZ393248 HHT393248:HHV393248 HRP393248:HRR393248 IBL393248:IBN393248 ILH393248:ILJ393248 IVD393248:IVF393248 JEZ393248:JFB393248 JOV393248:JOX393248 JYR393248:JYT393248 KIN393248:KIP393248 KSJ393248:KSL393248 LCF393248:LCH393248 LMB393248:LMD393248 LVX393248:LVZ393248 MFT393248:MFV393248 MPP393248:MPR393248 MZL393248:MZN393248 NJH393248:NJJ393248 NTD393248:NTF393248 OCZ393248:ODB393248 OMV393248:OMX393248 OWR393248:OWT393248 PGN393248:PGP393248 PQJ393248:PQL393248 QAF393248:QAH393248 QKB393248:QKD393248 QTX393248:QTZ393248 RDT393248:RDV393248 RNP393248:RNR393248 RXL393248:RXN393248 SHH393248:SHJ393248 SRD393248:SRF393248 TAZ393248:TBB393248 TKV393248:TKX393248 TUR393248:TUT393248 UEN393248:UEP393248 UOJ393248:UOL393248 UYF393248:UYH393248 VIB393248:VID393248 VRX393248:VRZ393248 WBT393248:WBV393248 WLP393248:WLR393248 WVL393248:WVN393248 D458784:F458784 IZ458784:JB458784 SV458784:SX458784 ACR458784:ACT458784 AMN458784:AMP458784 AWJ458784:AWL458784 BGF458784:BGH458784 BQB458784:BQD458784 BZX458784:BZZ458784 CJT458784:CJV458784 CTP458784:CTR458784 DDL458784:DDN458784 DNH458784:DNJ458784 DXD458784:DXF458784 EGZ458784:EHB458784 EQV458784:EQX458784 FAR458784:FAT458784 FKN458784:FKP458784 FUJ458784:FUL458784 GEF458784:GEH458784 GOB458784:GOD458784 GXX458784:GXZ458784 HHT458784:HHV458784 HRP458784:HRR458784 IBL458784:IBN458784 ILH458784:ILJ458784 IVD458784:IVF458784 JEZ458784:JFB458784 JOV458784:JOX458784 JYR458784:JYT458784 KIN458784:KIP458784 KSJ458784:KSL458784 LCF458784:LCH458784 LMB458784:LMD458784 LVX458784:LVZ458784 MFT458784:MFV458784 MPP458784:MPR458784 MZL458784:MZN458784 NJH458784:NJJ458784 NTD458784:NTF458784 OCZ458784:ODB458784 OMV458784:OMX458784 OWR458784:OWT458784 PGN458784:PGP458784 PQJ458784:PQL458784 QAF458784:QAH458784 QKB458784:QKD458784 QTX458784:QTZ458784 RDT458784:RDV458784 RNP458784:RNR458784 RXL458784:RXN458784 SHH458784:SHJ458784 SRD458784:SRF458784 TAZ458784:TBB458784 TKV458784:TKX458784 TUR458784:TUT458784 UEN458784:UEP458784 UOJ458784:UOL458784 UYF458784:UYH458784 VIB458784:VID458784 VRX458784:VRZ458784 WBT458784:WBV458784 WLP458784:WLR458784 WVL458784:WVN458784 D524320:F524320 IZ524320:JB524320 SV524320:SX524320 ACR524320:ACT524320 AMN524320:AMP524320 AWJ524320:AWL524320 BGF524320:BGH524320 BQB524320:BQD524320 BZX524320:BZZ524320 CJT524320:CJV524320 CTP524320:CTR524320 DDL524320:DDN524320 DNH524320:DNJ524320 DXD524320:DXF524320 EGZ524320:EHB524320 EQV524320:EQX524320 FAR524320:FAT524320 FKN524320:FKP524320 FUJ524320:FUL524320 GEF524320:GEH524320 GOB524320:GOD524320 GXX524320:GXZ524320 HHT524320:HHV524320 HRP524320:HRR524320 IBL524320:IBN524320 ILH524320:ILJ524320 IVD524320:IVF524320 JEZ524320:JFB524320 JOV524320:JOX524320 JYR524320:JYT524320 KIN524320:KIP524320 KSJ524320:KSL524320 LCF524320:LCH524320 LMB524320:LMD524320 LVX524320:LVZ524320 MFT524320:MFV524320 MPP524320:MPR524320 MZL524320:MZN524320 NJH524320:NJJ524320 NTD524320:NTF524320 OCZ524320:ODB524320 OMV524320:OMX524320 OWR524320:OWT524320 PGN524320:PGP524320 PQJ524320:PQL524320 QAF524320:QAH524320 QKB524320:QKD524320 QTX524320:QTZ524320 RDT524320:RDV524320 RNP524320:RNR524320 RXL524320:RXN524320 SHH524320:SHJ524320 SRD524320:SRF524320 TAZ524320:TBB524320 TKV524320:TKX524320 TUR524320:TUT524320 UEN524320:UEP524320 UOJ524320:UOL524320 UYF524320:UYH524320 VIB524320:VID524320 VRX524320:VRZ524320 WBT524320:WBV524320 WLP524320:WLR524320 WVL524320:WVN524320 D589856:F589856 IZ589856:JB589856 SV589856:SX589856 ACR589856:ACT589856 AMN589856:AMP589856 AWJ589856:AWL589856 BGF589856:BGH589856 BQB589856:BQD589856 BZX589856:BZZ589856 CJT589856:CJV589856 CTP589856:CTR589856 DDL589856:DDN589856 DNH589856:DNJ589856 DXD589856:DXF589856 EGZ589856:EHB589856 EQV589856:EQX589856 FAR589856:FAT589856 FKN589856:FKP589856 FUJ589856:FUL589856 GEF589856:GEH589856 GOB589856:GOD589856 GXX589856:GXZ589856 HHT589856:HHV589856 HRP589856:HRR589856 IBL589856:IBN589856 ILH589856:ILJ589856 IVD589856:IVF589856 JEZ589856:JFB589856 JOV589856:JOX589856 JYR589856:JYT589856 KIN589856:KIP589856 KSJ589856:KSL589856 LCF589856:LCH589856 LMB589856:LMD589856 LVX589856:LVZ589856 MFT589856:MFV589856 MPP589856:MPR589856 MZL589856:MZN589856 NJH589856:NJJ589856 NTD589856:NTF589856 OCZ589856:ODB589856 OMV589856:OMX589856 OWR589856:OWT589856 PGN589856:PGP589856 PQJ589856:PQL589856 QAF589856:QAH589856 QKB589856:QKD589856 QTX589856:QTZ589856 RDT589856:RDV589856 RNP589856:RNR589856 RXL589856:RXN589856 SHH589856:SHJ589856 SRD589856:SRF589856 TAZ589856:TBB589856 TKV589856:TKX589856 TUR589856:TUT589856 UEN589856:UEP589856 UOJ589856:UOL589856 UYF589856:UYH589856 VIB589856:VID589856 VRX589856:VRZ589856 WBT589856:WBV589856 WLP589856:WLR589856 WVL589856:WVN589856 D655392:F655392 IZ655392:JB655392 SV655392:SX655392 ACR655392:ACT655392 AMN655392:AMP655392 AWJ655392:AWL655392 BGF655392:BGH655392 BQB655392:BQD655392 BZX655392:BZZ655392 CJT655392:CJV655392 CTP655392:CTR655392 DDL655392:DDN655392 DNH655392:DNJ655392 DXD655392:DXF655392 EGZ655392:EHB655392 EQV655392:EQX655392 FAR655392:FAT655392 FKN655392:FKP655392 FUJ655392:FUL655392 GEF655392:GEH655392 GOB655392:GOD655392 GXX655392:GXZ655392 HHT655392:HHV655392 HRP655392:HRR655392 IBL655392:IBN655392 ILH655392:ILJ655392 IVD655392:IVF655392 JEZ655392:JFB655392 JOV655392:JOX655392 JYR655392:JYT655392 KIN655392:KIP655392 KSJ655392:KSL655392 LCF655392:LCH655392 LMB655392:LMD655392 LVX655392:LVZ655392 MFT655392:MFV655392 MPP655392:MPR655392 MZL655392:MZN655392 NJH655392:NJJ655392 NTD655392:NTF655392 OCZ655392:ODB655392 OMV655392:OMX655392 OWR655392:OWT655392 PGN655392:PGP655392 PQJ655392:PQL655392 QAF655392:QAH655392 QKB655392:QKD655392 QTX655392:QTZ655392 RDT655392:RDV655392 RNP655392:RNR655392 RXL655392:RXN655392 SHH655392:SHJ655392 SRD655392:SRF655392 TAZ655392:TBB655392 TKV655392:TKX655392 TUR655392:TUT655392 UEN655392:UEP655392 UOJ655392:UOL655392 UYF655392:UYH655392 VIB655392:VID655392 VRX655392:VRZ655392 WBT655392:WBV655392 WLP655392:WLR655392 WVL655392:WVN655392 D720928:F720928 IZ720928:JB720928 SV720928:SX720928 ACR720928:ACT720928 AMN720928:AMP720928 AWJ720928:AWL720928 BGF720928:BGH720928 BQB720928:BQD720928 BZX720928:BZZ720928 CJT720928:CJV720928 CTP720928:CTR720928 DDL720928:DDN720928 DNH720928:DNJ720928 DXD720928:DXF720928 EGZ720928:EHB720928 EQV720928:EQX720928 FAR720928:FAT720928 FKN720928:FKP720928 FUJ720928:FUL720928 GEF720928:GEH720928 GOB720928:GOD720928 GXX720928:GXZ720928 HHT720928:HHV720928 HRP720928:HRR720928 IBL720928:IBN720928 ILH720928:ILJ720928 IVD720928:IVF720928 JEZ720928:JFB720928 JOV720928:JOX720928 JYR720928:JYT720928 KIN720928:KIP720928 KSJ720928:KSL720928 LCF720928:LCH720928 LMB720928:LMD720928 LVX720928:LVZ720928 MFT720928:MFV720928 MPP720928:MPR720928 MZL720928:MZN720928 NJH720928:NJJ720928 NTD720928:NTF720928 OCZ720928:ODB720928 OMV720928:OMX720928 OWR720928:OWT720928 PGN720928:PGP720928 PQJ720928:PQL720928 QAF720928:QAH720928 QKB720928:QKD720928 QTX720928:QTZ720928 RDT720928:RDV720928 RNP720928:RNR720928 RXL720928:RXN720928 SHH720928:SHJ720928 SRD720928:SRF720928 TAZ720928:TBB720928 TKV720928:TKX720928 TUR720928:TUT720928 UEN720928:UEP720928 UOJ720928:UOL720928 UYF720928:UYH720928 VIB720928:VID720928 VRX720928:VRZ720928 WBT720928:WBV720928 WLP720928:WLR720928 WVL720928:WVN720928 D786464:F786464 IZ786464:JB786464 SV786464:SX786464 ACR786464:ACT786464 AMN786464:AMP786464 AWJ786464:AWL786464 BGF786464:BGH786464 BQB786464:BQD786464 BZX786464:BZZ786464 CJT786464:CJV786464 CTP786464:CTR786464 DDL786464:DDN786464 DNH786464:DNJ786464 DXD786464:DXF786464 EGZ786464:EHB786464 EQV786464:EQX786464 FAR786464:FAT786464 FKN786464:FKP786464 FUJ786464:FUL786464 GEF786464:GEH786464 GOB786464:GOD786464 GXX786464:GXZ786464 HHT786464:HHV786464 HRP786464:HRR786464 IBL786464:IBN786464 ILH786464:ILJ786464 IVD786464:IVF786464 JEZ786464:JFB786464 JOV786464:JOX786464 JYR786464:JYT786464 KIN786464:KIP786464 KSJ786464:KSL786464 LCF786464:LCH786464 LMB786464:LMD786464 LVX786464:LVZ786464 MFT786464:MFV786464 MPP786464:MPR786464 MZL786464:MZN786464 NJH786464:NJJ786464 NTD786464:NTF786464 OCZ786464:ODB786464 OMV786464:OMX786464 OWR786464:OWT786464 PGN786464:PGP786464 PQJ786464:PQL786464 QAF786464:QAH786464 QKB786464:QKD786464 QTX786464:QTZ786464 RDT786464:RDV786464 RNP786464:RNR786464 RXL786464:RXN786464 SHH786464:SHJ786464 SRD786464:SRF786464 TAZ786464:TBB786464 TKV786464:TKX786464 TUR786464:TUT786464 UEN786464:UEP786464 UOJ786464:UOL786464 UYF786464:UYH786464 VIB786464:VID786464 VRX786464:VRZ786464 WBT786464:WBV786464 WLP786464:WLR786464 WVL786464:WVN786464 D852000:F852000 IZ852000:JB852000 SV852000:SX852000 ACR852000:ACT852000 AMN852000:AMP852000 AWJ852000:AWL852000 BGF852000:BGH852000 BQB852000:BQD852000 BZX852000:BZZ852000 CJT852000:CJV852000 CTP852000:CTR852000 DDL852000:DDN852000 DNH852000:DNJ852000 DXD852000:DXF852000 EGZ852000:EHB852000 EQV852000:EQX852000 FAR852000:FAT852000 FKN852000:FKP852000 FUJ852000:FUL852000 GEF852000:GEH852000 GOB852000:GOD852000 GXX852000:GXZ852000 HHT852000:HHV852000 HRP852000:HRR852000 IBL852000:IBN852000 ILH852000:ILJ852000 IVD852000:IVF852000 JEZ852000:JFB852000 JOV852000:JOX852000 JYR852000:JYT852000 KIN852000:KIP852000 KSJ852000:KSL852000 LCF852000:LCH852000 LMB852000:LMD852000 LVX852000:LVZ852000 MFT852000:MFV852000 MPP852000:MPR852000 MZL852000:MZN852000 NJH852000:NJJ852000 NTD852000:NTF852000 OCZ852000:ODB852000 OMV852000:OMX852000 OWR852000:OWT852000 PGN852000:PGP852000 PQJ852000:PQL852000 QAF852000:QAH852000 QKB852000:QKD852000 QTX852000:QTZ852000 RDT852000:RDV852000 RNP852000:RNR852000 RXL852000:RXN852000 SHH852000:SHJ852000 SRD852000:SRF852000 TAZ852000:TBB852000 TKV852000:TKX852000 TUR852000:TUT852000 UEN852000:UEP852000 UOJ852000:UOL852000 UYF852000:UYH852000 VIB852000:VID852000 VRX852000:VRZ852000 WBT852000:WBV852000 WLP852000:WLR852000 WVL852000:WVN852000 D917536:F917536 IZ917536:JB917536 SV917536:SX917536 ACR917536:ACT917536 AMN917536:AMP917536 AWJ917536:AWL917536 BGF917536:BGH917536 BQB917536:BQD917536 BZX917536:BZZ917536 CJT917536:CJV917536 CTP917536:CTR917536 DDL917536:DDN917536 DNH917536:DNJ917536 DXD917536:DXF917536 EGZ917536:EHB917536 EQV917536:EQX917536 FAR917536:FAT917536 FKN917536:FKP917536 FUJ917536:FUL917536 GEF917536:GEH917536 GOB917536:GOD917536 GXX917536:GXZ917536 HHT917536:HHV917536 HRP917536:HRR917536 IBL917536:IBN917536 ILH917536:ILJ917536 IVD917536:IVF917536 JEZ917536:JFB917536 JOV917536:JOX917536 JYR917536:JYT917536 KIN917536:KIP917536 KSJ917536:KSL917536 LCF917536:LCH917536 LMB917536:LMD917536 LVX917536:LVZ917536 MFT917536:MFV917536 MPP917536:MPR917536 MZL917536:MZN917536 NJH917536:NJJ917536 NTD917536:NTF917536 OCZ917536:ODB917536 OMV917536:OMX917536 OWR917536:OWT917536 PGN917536:PGP917536 PQJ917536:PQL917536 QAF917536:QAH917536 QKB917536:QKD917536 QTX917536:QTZ917536 RDT917536:RDV917536 RNP917536:RNR917536 RXL917536:RXN917536 SHH917536:SHJ917536 SRD917536:SRF917536 TAZ917536:TBB917536 TKV917536:TKX917536 TUR917536:TUT917536 UEN917536:UEP917536 UOJ917536:UOL917536 UYF917536:UYH917536 VIB917536:VID917536 VRX917536:VRZ917536 WBT917536:WBV917536 WLP917536:WLR917536 WVL917536:WVN917536 D983072:F983072 IZ983072:JB983072 SV983072:SX983072 ACR983072:ACT983072 AMN983072:AMP983072 AWJ983072:AWL983072 BGF983072:BGH983072 BQB983072:BQD983072 BZX983072:BZZ983072 CJT983072:CJV983072 CTP983072:CTR983072 DDL983072:DDN983072 DNH983072:DNJ983072 DXD983072:DXF983072 EGZ983072:EHB983072 EQV983072:EQX983072 FAR983072:FAT983072 FKN983072:FKP983072 FUJ983072:FUL983072 GEF983072:GEH983072 GOB983072:GOD983072 GXX983072:GXZ983072 HHT983072:HHV983072 HRP983072:HRR983072 IBL983072:IBN983072 ILH983072:ILJ983072 IVD983072:IVF983072 JEZ983072:JFB983072 JOV983072:JOX983072 JYR983072:JYT983072 KIN983072:KIP983072 KSJ983072:KSL983072 LCF983072:LCH983072 LMB983072:LMD983072 LVX983072:LVZ983072 MFT983072:MFV983072 MPP983072:MPR983072 MZL983072:MZN983072 NJH983072:NJJ983072 NTD983072:NTF983072 OCZ983072:ODB983072 OMV983072:OMX983072 OWR983072:OWT983072 PGN983072:PGP983072 PQJ983072:PQL983072 QAF983072:QAH983072 QKB983072:QKD983072 QTX983072:QTZ983072 RDT983072:RDV983072 RNP983072:RNR983072 RXL983072:RXN983072 SHH983072:SHJ983072 SRD983072:SRF983072 TAZ983072:TBB983072 TKV983072:TKX983072 TUR983072:TUT983072 UEN983072:UEP983072 UOJ983072:UOL983072 UYF983072:UYH983072 VIB983072:VID983072 VRX983072:VRZ983072 WBT983072:WBV983072 WLP983072:WLR983072 WVL983072:WVN983072 D35:F35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1:F65571 IZ65571:JB65571 SV65571:SX65571 ACR65571:ACT65571 AMN65571:AMP65571 AWJ65571:AWL65571 BGF65571:BGH65571 BQB65571:BQD65571 BZX65571:BZZ65571 CJT65571:CJV65571 CTP65571:CTR65571 DDL65571:DDN65571 DNH65571:DNJ65571 DXD65571:DXF65571 EGZ65571:EHB65571 EQV65571:EQX65571 FAR65571:FAT65571 FKN65571:FKP65571 FUJ65571:FUL65571 GEF65571:GEH65571 GOB65571:GOD65571 GXX65571:GXZ65571 HHT65571:HHV65571 HRP65571:HRR65571 IBL65571:IBN65571 ILH65571:ILJ65571 IVD65571:IVF65571 JEZ65571:JFB65571 JOV65571:JOX65571 JYR65571:JYT65571 KIN65571:KIP65571 KSJ65571:KSL65571 LCF65571:LCH65571 LMB65571:LMD65571 LVX65571:LVZ65571 MFT65571:MFV65571 MPP65571:MPR65571 MZL65571:MZN65571 NJH65571:NJJ65571 NTD65571:NTF65571 OCZ65571:ODB65571 OMV65571:OMX65571 OWR65571:OWT65571 PGN65571:PGP65571 PQJ65571:PQL65571 QAF65571:QAH65571 QKB65571:QKD65571 QTX65571:QTZ65571 RDT65571:RDV65571 RNP65571:RNR65571 RXL65571:RXN65571 SHH65571:SHJ65571 SRD65571:SRF65571 TAZ65571:TBB65571 TKV65571:TKX65571 TUR65571:TUT65571 UEN65571:UEP65571 UOJ65571:UOL65571 UYF65571:UYH65571 VIB65571:VID65571 VRX65571:VRZ65571 WBT65571:WBV65571 WLP65571:WLR65571 WVL65571:WVN65571 D131107:F131107 IZ131107:JB131107 SV131107:SX131107 ACR131107:ACT131107 AMN131107:AMP131107 AWJ131107:AWL131107 BGF131107:BGH131107 BQB131107:BQD131107 BZX131107:BZZ131107 CJT131107:CJV131107 CTP131107:CTR131107 DDL131107:DDN131107 DNH131107:DNJ131107 DXD131107:DXF131107 EGZ131107:EHB131107 EQV131107:EQX131107 FAR131107:FAT131107 FKN131107:FKP131107 FUJ131107:FUL131107 GEF131107:GEH131107 GOB131107:GOD131107 GXX131107:GXZ131107 HHT131107:HHV131107 HRP131107:HRR131107 IBL131107:IBN131107 ILH131107:ILJ131107 IVD131107:IVF131107 JEZ131107:JFB131107 JOV131107:JOX131107 JYR131107:JYT131107 KIN131107:KIP131107 KSJ131107:KSL131107 LCF131107:LCH131107 LMB131107:LMD131107 LVX131107:LVZ131107 MFT131107:MFV131107 MPP131107:MPR131107 MZL131107:MZN131107 NJH131107:NJJ131107 NTD131107:NTF131107 OCZ131107:ODB131107 OMV131107:OMX131107 OWR131107:OWT131107 PGN131107:PGP131107 PQJ131107:PQL131107 QAF131107:QAH131107 QKB131107:QKD131107 QTX131107:QTZ131107 RDT131107:RDV131107 RNP131107:RNR131107 RXL131107:RXN131107 SHH131107:SHJ131107 SRD131107:SRF131107 TAZ131107:TBB131107 TKV131107:TKX131107 TUR131107:TUT131107 UEN131107:UEP131107 UOJ131107:UOL131107 UYF131107:UYH131107 VIB131107:VID131107 VRX131107:VRZ131107 WBT131107:WBV131107 WLP131107:WLR131107 WVL131107:WVN131107 D196643:F196643 IZ196643:JB196643 SV196643:SX196643 ACR196643:ACT196643 AMN196643:AMP196643 AWJ196643:AWL196643 BGF196643:BGH196643 BQB196643:BQD196643 BZX196643:BZZ196643 CJT196643:CJV196643 CTP196643:CTR196643 DDL196643:DDN196643 DNH196643:DNJ196643 DXD196643:DXF196643 EGZ196643:EHB196643 EQV196643:EQX196643 FAR196643:FAT196643 FKN196643:FKP196643 FUJ196643:FUL196643 GEF196643:GEH196643 GOB196643:GOD196643 GXX196643:GXZ196643 HHT196643:HHV196643 HRP196643:HRR196643 IBL196643:IBN196643 ILH196643:ILJ196643 IVD196643:IVF196643 JEZ196643:JFB196643 JOV196643:JOX196643 JYR196643:JYT196643 KIN196643:KIP196643 KSJ196643:KSL196643 LCF196643:LCH196643 LMB196643:LMD196643 LVX196643:LVZ196643 MFT196643:MFV196643 MPP196643:MPR196643 MZL196643:MZN196643 NJH196643:NJJ196643 NTD196643:NTF196643 OCZ196643:ODB196643 OMV196643:OMX196643 OWR196643:OWT196643 PGN196643:PGP196643 PQJ196643:PQL196643 QAF196643:QAH196643 QKB196643:QKD196643 QTX196643:QTZ196643 RDT196643:RDV196643 RNP196643:RNR196643 RXL196643:RXN196643 SHH196643:SHJ196643 SRD196643:SRF196643 TAZ196643:TBB196643 TKV196643:TKX196643 TUR196643:TUT196643 UEN196643:UEP196643 UOJ196643:UOL196643 UYF196643:UYH196643 VIB196643:VID196643 VRX196643:VRZ196643 WBT196643:WBV196643 WLP196643:WLR196643 WVL196643:WVN196643 D262179:F262179 IZ262179:JB262179 SV262179:SX262179 ACR262179:ACT262179 AMN262179:AMP262179 AWJ262179:AWL262179 BGF262179:BGH262179 BQB262179:BQD262179 BZX262179:BZZ262179 CJT262179:CJV262179 CTP262179:CTR262179 DDL262179:DDN262179 DNH262179:DNJ262179 DXD262179:DXF262179 EGZ262179:EHB262179 EQV262179:EQX262179 FAR262179:FAT262179 FKN262179:FKP262179 FUJ262179:FUL262179 GEF262179:GEH262179 GOB262179:GOD262179 GXX262179:GXZ262179 HHT262179:HHV262179 HRP262179:HRR262179 IBL262179:IBN262179 ILH262179:ILJ262179 IVD262179:IVF262179 JEZ262179:JFB262179 JOV262179:JOX262179 JYR262179:JYT262179 KIN262179:KIP262179 KSJ262179:KSL262179 LCF262179:LCH262179 LMB262179:LMD262179 LVX262179:LVZ262179 MFT262179:MFV262179 MPP262179:MPR262179 MZL262179:MZN262179 NJH262179:NJJ262179 NTD262179:NTF262179 OCZ262179:ODB262179 OMV262179:OMX262179 OWR262179:OWT262179 PGN262179:PGP262179 PQJ262179:PQL262179 QAF262179:QAH262179 QKB262179:QKD262179 QTX262179:QTZ262179 RDT262179:RDV262179 RNP262179:RNR262179 RXL262179:RXN262179 SHH262179:SHJ262179 SRD262179:SRF262179 TAZ262179:TBB262179 TKV262179:TKX262179 TUR262179:TUT262179 UEN262179:UEP262179 UOJ262179:UOL262179 UYF262179:UYH262179 VIB262179:VID262179 VRX262179:VRZ262179 WBT262179:WBV262179 WLP262179:WLR262179 WVL262179:WVN262179 D327715:F327715 IZ327715:JB327715 SV327715:SX327715 ACR327715:ACT327715 AMN327715:AMP327715 AWJ327715:AWL327715 BGF327715:BGH327715 BQB327715:BQD327715 BZX327715:BZZ327715 CJT327715:CJV327715 CTP327715:CTR327715 DDL327715:DDN327715 DNH327715:DNJ327715 DXD327715:DXF327715 EGZ327715:EHB327715 EQV327715:EQX327715 FAR327715:FAT327715 FKN327715:FKP327715 FUJ327715:FUL327715 GEF327715:GEH327715 GOB327715:GOD327715 GXX327715:GXZ327715 HHT327715:HHV327715 HRP327715:HRR327715 IBL327715:IBN327715 ILH327715:ILJ327715 IVD327715:IVF327715 JEZ327715:JFB327715 JOV327715:JOX327715 JYR327715:JYT327715 KIN327715:KIP327715 KSJ327715:KSL327715 LCF327715:LCH327715 LMB327715:LMD327715 LVX327715:LVZ327715 MFT327715:MFV327715 MPP327715:MPR327715 MZL327715:MZN327715 NJH327715:NJJ327715 NTD327715:NTF327715 OCZ327715:ODB327715 OMV327715:OMX327715 OWR327715:OWT327715 PGN327715:PGP327715 PQJ327715:PQL327715 QAF327715:QAH327715 QKB327715:QKD327715 QTX327715:QTZ327715 RDT327715:RDV327715 RNP327715:RNR327715 RXL327715:RXN327715 SHH327715:SHJ327715 SRD327715:SRF327715 TAZ327715:TBB327715 TKV327715:TKX327715 TUR327715:TUT327715 UEN327715:UEP327715 UOJ327715:UOL327715 UYF327715:UYH327715 VIB327715:VID327715 VRX327715:VRZ327715 WBT327715:WBV327715 WLP327715:WLR327715 WVL327715:WVN327715 D393251:F393251 IZ393251:JB393251 SV393251:SX393251 ACR393251:ACT393251 AMN393251:AMP393251 AWJ393251:AWL393251 BGF393251:BGH393251 BQB393251:BQD393251 BZX393251:BZZ393251 CJT393251:CJV393251 CTP393251:CTR393251 DDL393251:DDN393251 DNH393251:DNJ393251 DXD393251:DXF393251 EGZ393251:EHB393251 EQV393251:EQX393251 FAR393251:FAT393251 FKN393251:FKP393251 FUJ393251:FUL393251 GEF393251:GEH393251 GOB393251:GOD393251 GXX393251:GXZ393251 HHT393251:HHV393251 HRP393251:HRR393251 IBL393251:IBN393251 ILH393251:ILJ393251 IVD393251:IVF393251 JEZ393251:JFB393251 JOV393251:JOX393251 JYR393251:JYT393251 KIN393251:KIP393251 KSJ393251:KSL393251 LCF393251:LCH393251 LMB393251:LMD393251 LVX393251:LVZ393251 MFT393251:MFV393251 MPP393251:MPR393251 MZL393251:MZN393251 NJH393251:NJJ393251 NTD393251:NTF393251 OCZ393251:ODB393251 OMV393251:OMX393251 OWR393251:OWT393251 PGN393251:PGP393251 PQJ393251:PQL393251 QAF393251:QAH393251 QKB393251:QKD393251 QTX393251:QTZ393251 RDT393251:RDV393251 RNP393251:RNR393251 RXL393251:RXN393251 SHH393251:SHJ393251 SRD393251:SRF393251 TAZ393251:TBB393251 TKV393251:TKX393251 TUR393251:TUT393251 UEN393251:UEP393251 UOJ393251:UOL393251 UYF393251:UYH393251 VIB393251:VID393251 VRX393251:VRZ393251 WBT393251:WBV393251 WLP393251:WLR393251 WVL393251:WVN393251 D458787:F458787 IZ458787:JB458787 SV458787:SX458787 ACR458787:ACT458787 AMN458787:AMP458787 AWJ458787:AWL458787 BGF458787:BGH458787 BQB458787:BQD458787 BZX458787:BZZ458787 CJT458787:CJV458787 CTP458787:CTR458787 DDL458787:DDN458787 DNH458787:DNJ458787 DXD458787:DXF458787 EGZ458787:EHB458787 EQV458787:EQX458787 FAR458787:FAT458787 FKN458787:FKP458787 FUJ458787:FUL458787 GEF458787:GEH458787 GOB458787:GOD458787 GXX458787:GXZ458787 HHT458787:HHV458787 HRP458787:HRR458787 IBL458787:IBN458787 ILH458787:ILJ458787 IVD458787:IVF458787 JEZ458787:JFB458787 JOV458787:JOX458787 JYR458787:JYT458787 KIN458787:KIP458787 KSJ458787:KSL458787 LCF458787:LCH458787 LMB458787:LMD458787 LVX458787:LVZ458787 MFT458787:MFV458787 MPP458787:MPR458787 MZL458787:MZN458787 NJH458787:NJJ458787 NTD458787:NTF458787 OCZ458787:ODB458787 OMV458787:OMX458787 OWR458787:OWT458787 PGN458787:PGP458787 PQJ458787:PQL458787 QAF458787:QAH458787 QKB458787:QKD458787 QTX458787:QTZ458787 RDT458787:RDV458787 RNP458787:RNR458787 RXL458787:RXN458787 SHH458787:SHJ458787 SRD458787:SRF458787 TAZ458787:TBB458787 TKV458787:TKX458787 TUR458787:TUT458787 UEN458787:UEP458787 UOJ458787:UOL458787 UYF458787:UYH458787 VIB458787:VID458787 VRX458787:VRZ458787 WBT458787:WBV458787 WLP458787:WLR458787 WVL458787:WVN458787 D524323:F524323 IZ524323:JB524323 SV524323:SX524323 ACR524323:ACT524323 AMN524323:AMP524323 AWJ524323:AWL524323 BGF524323:BGH524323 BQB524323:BQD524323 BZX524323:BZZ524323 CJT524323:CJV524323 CTP524323:CTR524323 DDL524323:DDN524323 DNH524323:DNJ524323 DXD524323:DXF524323 EGZ524323:EHB524323 EQV524323:EQX524323 FAR524323:FAT524323 FKN524323:FKP524323 FUJ524323:FUL524323 GEF524323:GEH524323 GOB524323:GOD524323 GXX524323:GXZ524323 HHT524323:HHV524323 HRP524323:HRR524323 IBL524323:IBN524323 ILH524323:ILJ524323 IVD524323:IVF524323 JEZ524323:JFB524323 JOV524323:JOX524323 JYR524323:JYT524323 KIN524323:KIP524323 KSJ524323:KSL524323 LCF524323:LCH524323 LMB524323:LMD524323 LVX524323:LVZ524323 MFT524323:MFV524323 MPP524323:MPR524323 MZL524323:MZN524323 NJH524323:NJJ524323 NTD524323:NTF524323 OCZ524323:ODB524323 OMV524323:OMX524323 OWR524323:OWT524323 PGN524323:PGP524323 PQJ524323:PQL524323 QAF524323:QAH524323 QKB524323:QKD524323 QTX524323:QTZ524323 RDT524323:RDV524323 RNP524323:RNR524323 RXL524323:RXN524323 SHH524323:SHJ524323 SRD524323:SRF524323 TAZ524323:TBB524323 TKV524323:TKX524323 TUR524323:TUT524323 UEN524323:UEP524323 UOJ524323:UOL524323 UYF524323:UYH524323 VIB524323:VID524323 VRX524323:VRZ524323 WBT524323:WBV524323 WLP524323:WLR524323 WVL524323:WVN524323 D589859:F589859 IZ589859:JB589859 SV589859:SX589859 ACR589859:ACT589859 AMN589859:AMP589859 AWJ589859:AWL589859 BGF589859:BGH589859 BQB589859:BQD589859 BZX589859:BZZ589859 CJT589859:CJV589859 CTP589859:CTR589859 DDL589859:DDN589859 DNH589859:DNJ589859 DXD589859:DXF589859 EGZ589859:EHB589859 EQV589859:EQX589859 FAR589859:FAT589859 FKN589859:FKP589859 FUJ589859:FUL589859 GEF589859:GEH589859 GOB589859:GOD589859 GXX589859:GXZ589859 HHT589859:HHV589859 HRP589859:HRR589859 IBL589859:IBN589859 ILH589859:ILJ589859 IVD589859:IVF589859 JEZ589859:JFB589859 JOV589859:JOX589859 JYR589859:JYT589859 KIN589859:KIP589859 KSJ589859:KSL589859 LCF589859:LCH589859 LMB589859:LMD589859 LVX589859:LVZ589859 MFT589859:MFV589859 MPP589859:MPR589859 MZL589859:MZN589859 NJH589859:NJJ589859 NTD589859:NTF589859 OCZ589859:ODB589859 OMV589859:OMX589859 OWR589859:OWT589859 PGN589859:PGP589859 PQJ589859:PQL589859 QAF589859:QAH589859 QKB589859:QKD589859 QTX589859:QTZ589859 RDT589859:RDV589859 RNP589859:RNR589859 RXL589859:RXN589859 SHH589859:SHJ589859 SRD589859:SRF589859 TAZ589859:TBB589859 TKV589859:TKX589859 TUR589859:TUT589859 UEN589859:UEP589859 UOJ589859:UOL589859 UYF589859:UYH589859 VIB589859:VID589859 VRX589859:VRZ589859 WBT589859:WBV589859 WLP589859:WLR589859 WVL589859:WVN589859 D655395:F655395 IZ655395:JB655395 SV655395:SX655395 ACR655395:ACT655395 AMN655395:AMP655395 AWJ655395:AWL655395 BGF655395:BGH655395 BQB655395:BQD655395 BZX655395:BZZ655395 CJT655395:CJV655395 CTP655395:CTR655395 DDL655395:DDN655395 DNH655395:DNJ655395 DXD655395:DXF655395 EGZ655395:EHB655395 EQV655395:EQX655395 FAR655395:FAT655395 FKN655395:FKP655395 FUJ655395:FUL655395 GEF655395:GEH655395 GOB655395:GOD655395 GXX655395:GXZ655395 HHT655395:HHV655395 HRP655395:HRR655395 IBL655395:IBN655395 ILH655395:ILJ655395 IVD655395:IVF655395 JEZ655395:JFB655395 JOV655395:JOX655395 JYR655395:JYT655395 KIN655395:KIP655395 KSJ655395:KSL655395 LCF655395:LCH655395 LMB655395:LMD655395 LVX655395:LVZ655395 MFT655395:MFV655395 MPP655395:MPR655395 MZL655395:MZN655395 NJH655395:NJJ655395 NTD655395:NTF655395 OCZ655395:ODB655395 OMV655395:OMX655395 OWR655395:OWT655395 PGN655395:PGP655395 PQJ655395:PQL655395 QAF655395:QAH655395 QKB655395:QKD655395 QTX655395:QTZ655395 RDT655395:RDV655395 RNP655395:RNR655395 RXL655395:RXN655395 SHH655395:SHJ655395 SRD655395:SRF655395 TAZ655395:TBB655395 TKV655395:TKX655395 TUR655395:TUT655395 UEN655395:UEP655395 UOJ655395:UOL655395 UYF655395:UYH655395 VIB655395:VID655395 VRX655395:VRZ655395 WBT655395:WBV655395 WLP655395:WLR655395 WVL655395:WVN655395 D720931:F720931 IZ720931:JB720931 SV720931:SX720931 ACR720931:ACT720931 AMN720931:AMP720931 AWJ720931:AWL720931 BGF720931:BGH720931 BQB720931:BQD720931 BZX720931:BZZ720931 CJT720931:CJV720931 CTP720931:CTR720931 DDL720931:DDN720931 DNH720931:DNJ720931 DXD720931:DXF720931 EGZ720931:EHB720931 EQV720931:EQX720931 FAR720931:FAT720931 FKN720931:FKP720931 FUJ720931:FUL720931 GEF720931:GEH720931 GOB720931:GOD720931 GXX720931:GXZ720931 HHT720931:HHV720931 HRP720931:HRR720931 IBL720931:IBN720931 ILH720931:ILJ720931 IVD720931:IVF720931 JEZ720931:JFB720931 JOV720931:JOX720931 JYR720931:JYT720931 KIN720931:KIP720931 KSJ720931:KSL720931 LCF720931:LCH720931 LMB720931:LMD720931 LVX720931:LVZ720931 MFT720931:MFV720931 MPP720931:MPR720931 MZL720931:MZN720931 NJH720931:NJJ720931 NTD720931:NTF720931 OCZ720931:ODB720931 OMV720931:OMX720931 OWR720931:OWT720931 PGN720931:PGP720931 PQJ720931:PQL720931 QAF720931:QAH720931 QKB720931:QKD720931 QTX720931:QTZ720931 RDT720931:RDV720931 RNP720931:RNR720931 RXL720931:RXN720931 SHH720931:SHJ720931 SRD720931:SRF720931 TAZ720931:TBB720931 TKV720931:TKX720931 TUR720931:TUT720931 UEN720931:UEP720931 UOJ720931:UOL720931 UYF720931:UYH720931 VIB720931:VID720931 VRX720931:VRZ720931 WBT720931:WBV720931 WLP720931:WLR720931 WVL720931:WVN720931 D786467:F786467 IZ786467:JB786467 SV786467:SX786467 ACR786467:ACT786467 AMN786467:AMP786467 AWJ786467:AWL786467 BGF786467:BGH786467 BQB786467:BQD786467 BZX786467:BZZ786467 CJT786467:CJV786467 CTP786467:CTR786467 DDL786467:DDN786467 DNH786467:DNJ786467 DXD786467:DXF786467 EGZ786467:EHB786467 EQV786467:EQX786467 FAR786467:FAT786467 FKN786467:FKP786467 FUJ786467:FUL786467 GEF786467:GEH786467 GOB786467:GOD786467 GXX786467:GXZ786467 HHT786467:HHV786467 HRP786467:HRR786467 IBL786467:IBN786467 ILH786467:ILJ786467 IVD786467:IVF786467 JEZ786467:JFB786467 JOV786467:JOX786467 JYR786467:JYT786467 KIN786467:KIP786467 KSJ786467:KSL786467 LCF786467:LCH786467 LMB786467:LMD786467 LVX786467:LVZ786467 MFT786467:MFV786467 MPP786467:MPR786467 MZL786467:MZN786467 NJH786467:NJJ786467 NTD786467:NTF786467 OCZ786467:ODB786467 OMV786467:OMX786467 OWR786467:OWT786467 PGN786467:PGP786467 PQJ786467:PQL786467 QAF786467:QAH786467 QKB786467:QKD786467 QTX786467:QTZ786467 RDT786467:RDV786467 RNP786467:RNR786467 RXL786467:RXN786467 SHH786467:SHJ786467 SRD786467:SRF786467 TAZ786467:TBB786467 TKV786467:TKX786467 TUR786467:TUT786467 UEN786467:UEP786467 UOJ786467:UOL786467 UYF786467:UYH786467 VIB786467:VID786467 VRX786467:VRZ786467 WBT786467:WBV786467 WLP786467:WLR786467 WVL786467:WVN786467 D852003:F852003 IZ852003:JB852003 SV852003:SX852003 ACR852003:ACT852003 AMN852003:AMP852003 AWJ852003:AWL852003 BGF852003:BGH852003 BQB852003:BQD852003 BZX852003:BZZ852003 CJT852003:CJV852003 CTP852003:CTR852003 DDL852003:DDN852003 DNH852003:DNJ852003 DXD852003:DXF852003 EGZ852003:EHB852003 EQV852003:EQX852003 FAR852003:FAT852003 FKN852003:FKP852003 FUJ852003:FUL852003 GEF852003:GEH852003 GOB852003:GOD852003 GXX852003:GXZ852003 HHT852003:HHV852003 HRP852003:HRR852003 IBL852003:IBN852003 ILH852003:ILJ852003 IVD852003:IVF852003 JEZ852003:JFB852003 JOV852003:JOX852003 JYR852003:JYT852003 KIN852003:KIP852003 KSJ852003:KSL852003 LCF852003:LCH852003 LMB852003:LMD852003 LVX852003:LVZ852003 MFT852003:MFV852003 MPP852003:MPR852003 MZL852003:MZN852003 NJH852003:NJJ852003 NTD852003:NTF852003 OCZ852003:ODB852003 OMV852003:OMX852003 OWR852003:OWT852003 PGN852003:PGP852003 PQJ852003:PQL852003 QAF852003:QAH852003 QKB852003:QKD852003 QTX852003:QTZ852003 RDT852003:RDV852003 RNP852003:RNR852003 RXL852003:RXN852003 SHH852003:SHJ852003 SRD852003:SRF852003 TAZ852003:TBB852003 TKV852003:TKX852003 TUR852003:TUT852003 UEN852003:UEP852003 UOJ852003:UOL852003 UYF852003:UYH852003 VIB852003:VID852003 VRX852003:VRZ852003 WBT852003:WBV852003 WLP852003:WLR852003 WVL852003:WVN852003 D917539:F917539 IZ917539:JB917539 SV917539:SX917539 ACR917539:ACT917539 AMN917539:AMP917539 AWJ917539:AWL917539 BGF917539:BGH917539 BQB917539:BQD917539 BZX917539:BZZ917539 CJT917539:CJV917539 CTP917539:CTR917539 DDL917539:DDN917539 DNH917539:DNJ917539 DXD917539:DXF917539 EGZ917539:EHB917539 EQV917539:EQX917539 FAR917539:FAT917539 FKN917539:FKP917539 FUJ917539:FUL917539 GEF917539:GEH917539 GOB917539:GOD917539 GXX917539:GXZ917539 HHT917539:HHV917539 HRP917539:HRR917539 IBL917539:IBN917539 ILH917539:ILJ917539 IVD917539:IVF917539 JEZ917539:JFB917539 JOV917539:JOX917539 JYR917539:JYT917539 KIN917539:KIP917539 KSJ917539:KSL917539 LCF917539:LCH917539 LMB917539:LMD917539 LVX917539:LVZ917539 MFT917539:MFV917539 MPP917539:MPR917539 MZL917539:MZN917539 NJH917539:NJJ917539 NTD917539:NTF917539 OCZ917539:ODB917539 OMV917539:OMX917539 OWR917539:OWT917539 PGN917539:PGP917539 PQJ917539:PQL917539 QAF917539:QAH917539 QKB917539:QKD917539 QTX917539:QTZ917539 RDT917539:RDV917539 RNP917539:RNR917539 RXL917539:RXN917539 SHH917539:SHJ917539 SRD917539:SRF917539 TAZ917539:TBB917539 TKV917539:TKX917539 TUR917539:TUT917539 UEN917539:UEP917539 UOJ917539:UOL917539 UYF917539:UYH917539 VIB917539:VID917539 VRX917539:VRZ917539 WBT917539:WBV917539 WLP917539:WLR917539 WVL917539:WVN917539 D983075:F983075 IZ983075:JB983075 SV983075:SX983075 ACR983075:ACT983075 AMN983075:AMP983075 AWJ983075:AWL983075 BGF983075:BGH983075 BQB983075:BQD983075 BZX983075:BZZ983075 CJT983075:CJV983075 CTP983075:CTR983075 DDL983075:DDN983075 DNH983075:DNJ983075 DXD983075:DXF983075 EGZ983075:EHB983075 EQV983075:EQX983075 FAR983075:FAT983075 FKN983075:FKP983075 FUJ983075:FUL983075 GEF983075:GEH983075 GOB983075:GOD983075 GXX983075:GXZ983075 HHT983075:HHV983075 HRP983075:HRR983075 IBL983075:IBN983075 ILH983075:ILJ983075 IVD983075:IVF983075 JEZ983075:JFB983075 JOV983075:JOX983075 JYR983075:JYT983075 KIN983075:KIP983075 KSJ983075:KSL983075 LCF983075:LCH983075 LMB983075:LMD983075 LVX983075:LVZ983075 MFT983075:MFV983075 MPP983075:MPR983075 MZL983075:MZN983075 NJH983075:NJJ983075 NTD983075:NTF983075 OCZ983075:ODB983075 OMV983075:OMX983075 OWR983075:OWT983075 PGN983075:PGP983075 PQJ983075:PQL983075 QAF983075:QAH983075 QKB983075:QKD983075 QTX983075:QTZ983075 RDT983075:RDV983075 RNP983075:RNR983075 RXL983075:RXN983075 SHH983075:SHJ983075 SRD983075:SRF983075 TAZ983075:TBB983075 TKV983075:TKX983075 TUR983075:TUT983075 UEN983075:UEP983075 UOJ983075:UOL983075 UYF983075:UYH983075 VIB983075:VID983075 VRX983075:VRZ983075 WBT983075:WBV983075 WLP983075:WLR983075 WVL983075:WVN983075" xr:uid="{16B47087-EE90-4A17-B841-3CE81CB40912}">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7DA8-296B-4445-888D-FB55DFDC1BAF}">
  <sheetPr>
    <pageSetUpPr fitToPage="1"/>
  </sheetPr>
  <dimension ref="A1:N98"/>
  <sheetViews>
    <sheetView showGridLines="0" tabSelected="1" zoomScale="80" zoomScaleNormal="80" workbookViewId="0">
      <selection activeCell="F77" sqref="F77"/>
    </sheetView>
  </sheetViews>
  <sheetFormatPr defaultRowHeight="15" x14ac:dyDescent="0.2"/>
  <cols>
    <col min="1" max="1" width="9.140625" style="218" customWidth="1"/>
    <col min="2" max="2" width="7.42578125" style="218" customWidth="1"/>
    <col min="3" max="3" width="2.28515625" style="172" customWidth="1"/>
    <col min="4" max="4" width="154.85546875" style="172" customWidth="1"/>
    <col min="5" max="5" width="2.28515625" style="172" customWidth="1"/>
    <col min="6" max="6" width="17.7109375" style="220" customWidth="1"/>
    <col min="7" max="7" width="43.42578125" style="175" customWidth="1"/>
    <col min="8" max="10" width="10.28515625" style="172" customWidth="1"/>
    <col min="11" max="13" width="10.28515625" style="172" hidden="1" customWidth="1"/>
    <col min="14" max="14" width="12.5703125" style="172" hidden="1" customWidth="1"/>
    <col min="15" max="16" width="10.28515625" style="172" customWidth="1"/>
    <col min="17" max="257" width="9.140625" style="172"/>
    <col min="258" max="258" width="7.42578125" style="172" customWidth="1"/>
    <col min="259" max="259" width="2.28515625" style="172" customWidth="1"/>
    <col min="260" max="260" width="154.85546875" style="172" customWidth="1"/>
    <col min="261" max="261" width="2.28515625" style="172" customWidth="1"/>
    <col min="262" max="262" width="17.7109375" style="172" customWidth="1"/>
    <col min="263" max="263" width="43.42578125" style="172" customWidth="1"/>
    <col min="264" max="266" width="10.28515625" style="172" customWidth="1"/>
    <col min="267" max="270" width="0" style="172" hidden="1" customWidth="1"/>
    <col min="271" max="272" width="10.28515625" style="172" customWidth="1"/>
    <col min="273" max="513" width="9.140625" style="172"/>
    <col min="514" max="514" width="7.42578125" style="172" customWidth="1"/>
    <col min="515" max="515" width="2.28515625" style="172" customWidth="1"/>
    <col min="516" max="516" width="154.85546875" style="172" customWidth="1"/>
    <col min="517" max="517" width="2.28515625" style="172" customWidth="1"/>
    <col min="518" max="518" width="17.7109375" style="172" customWidth="1"/>
    <col min="519" max="519" width="43.42578125" style="172" customWidth="1"/>
    <col min="520" max="522" width="10.28515625" style="172" customWidth="1"/>
    <col min="523" max="526" width="0" style="172" hidden="1" customWidth="1"/>
    <col min="527" max="528" width="10.28515625" style="172" customWidth="1"/>
    <col min="529" max="769" width="9.140625" style="172"/>
    <col min="770" max="770" width="7.42578125" style="172" customWidth="1"/>
    <col min="771" max="771" width="2.28515625" style="172" customWidth="1"/>
    <col min="772" max="772" width="154.85546875" style="172" customWidth="1"/>
    <col min="773" max="773" width="2.28515625" style="172" customWidth="1"/>
    <col min="774" max="774" width="17.7109375" style="172" customWidth="1"/>
    <col min="775" max="775" width="43.42578125" style="172" customWidth="1"/>
    <col min="776" max="778" width="10.28515625" style="172" customWidth="1"/>
    <col min="779" max="782" width="0" style="172" hidden="1" customWidth="1"/>
    <col min="783" max="784" width="10.28515625" style="172" customWidth="1"/>
    <col min="785" max="1025" width="9.140625" style="172"/>
    <col min="1026" max="1026" width="7.42578125" style="172" customWidth="1"/>
    <col min="1027" max="1027" width="2.28515625" style="172" customWidth="1"/>
    <col min="1028" max="1028" width="154.85546875" style="172" customWidth="1"/>
    <col min="1029" max="1029" width="2.28515625" style="172" customWidth="1"/>
    <col min="1030" max="1030" width="17.7109375" style="172" customWidth="1"/>
    <col min="1031" max="1031" width="43.42578125" style="172" customWidth="1"/>
    <col min="1032" max="1034" width="10.28515625" style="172" customWidth="1"/>
    <col min="1035" max="1038" width="0" style="172" hidden="1" customWidth="1"/>
    <col min="1039" max="1040" width="10.28515625" style="172" customWidth="1"/>
    <col min="1041" max="1281" width="9.140625" style="172"/>
    <col min="1282" max="1282" width="7.42578125" style="172" customWidth="1"/>
    <col min="1283" max="1283" width="2.28515625" style="172" customWidth="1"/>
    <col min="1284" max="1284" width="154.85546875" style="172" customWidth="1"/>
    <col min="1285" max="1285" width="2.28515625" style="172" customWidth="1"/>
    <col min="1286" max="1286" width="17.7109375" style="172" customWidth="1"/>
    <col min="1287" max="1287" width="43.42578125" style="172" customWidth="1"/>
    <col min="1288" max="1290" width="10.28515625" style="172" customWidth="1"/>
    <col min="1291" max="1294" width="0" style="172" hidden="1" customWidth="1"/>
    <col min="1295" max="1296" width="10.28515625" style="172" customWidth="1"/>
    <col min="1297" max="1537" width="9.140625" style="172"/>
    <col min="1538" max="1538" width="7.42578125" style="172" customWidth="1"/>
    <col min="1539" max="1539" width="2.28515625" style="172" customWidth="1"/>
    <col min="1540" max="1540" width="154.85546875" style="172" customWidth="1"/>
    <col min="1541" max="1541" width="2.28515625" style="172" customWidth="1"/>
    <col min="1542" max="1542" width="17.7109375" style="172" customWidth="1"/>
    <col min="1543" max="1543" width="43.42578125" style="172" customWidth="1"/>
    <col min="1544" max="1546" width="10.28515625" style="172" customWidth="1"/>
    <col min="1547" max="1550" width="0" style="172" hidden="1" customWidth="1"/>
    <col min="1551" max="1552" width="10.28515625" style="172" customWidth="1"/>
    <col min="1553" max="1793" width="9.140625" style="172"/>
    <col min="1794" max="1794" width="7.42578125" style="172" customWidth="1"/>
    <col min="1795" max="1795" width="2.28515625" style="172" customWidth="1"/>
    <col min="1796" max="1796" width="154.85546875" style="172" customWidth="1"/>
    <col min="1797" max="1797" width="2.28515625" style="172" customWidth="1"/>
    <col min="1798" max="1798" width="17.7109375" style="172" customWidth="1"/>
    <col min="1799" max="1799" width="43.42578125" style="172" customWidth="1"/>
    <col min="1800" max="1802" width="10.28515625" style="172" customWidth="1"/>
    <col min="1803" max="1806" width="0" style="172" hidden="1" customWidth="1"/>
    <col min="1807" max="1808" width="10.28515625" style="172" customWidth="1"/>
    <col min="1809" max="2049" width="9.140625" style="172"/>
    <col min="2050" max="2050" width="7.42578125" style="172" customWidth="1"/>
    <col min="2051" max="2051" width="2.28515625" style="172" customWidth="1"/>
    <col min="2052" max="2052" width="154.85546875" style="172" customWidth="1"/>
    <col min="2053" max="2053" width="2.28515625" style="172" customWidth="1"/>
    <col min="2054" max="2054" width="17.7109375" style="172" customWidth="1"/>
    <col min="2055" max="2055" width="43.42578125" style="172" customWidth="1"/>
    <col min="2056" max="2058" width="10.28515625" style="172" customWidth="1"/>
    <col min="2059" max="2062" width="0" style="172" hidden="1" customWidth="1"/>
    <col min="2063" max="2064" width="10.28515625" style="172" customWidth="1"/>
    <col min="2065" max="2305" width="9.140625" style="172"/>
    <col min="2306" max="2306" width="7.42578125" style="172" customWidth="1"/>
    <col min="2307" max="2307" width="2.28515625" style="172" customWidth="1"/>
    <col min="2308" max="2308" width="154.85546875" style="172" customWidth="1"/>
    <col min="2309" max="2309" width="2.28515625" style="172" customWidth="1"/>
    <col min="2310" max="2310" width="17.7109375" style="172" customWidth="1"/>
    <col min="2311" max="2311" width="43.42578125" style="172" customWidth="1"/>
    <col min="2312" max="2314" width="10.28515625" style="172" customWidth="1"/>
    <col min="2315" max="2318" width="0" style="172" hidden="1" customWidth="1"/>
    <col min="2319" max="2320" width="10.28515625" style="172" customWidth="1"/>
    <col min="2321" max="2561" width="9.140625" style="172"/>
    <col min="2562" max="2562" width="7.42578125" style="172" customWidth="1"/>
    <col min="2563" max="2563" width="2.28515625" style="172" customWidth="1"/>
    <col min="2564" max="2564" width="154.85546875" style="172" customWidth="1"/>
    <col min="2565" max="2565" width="2.28515625" style="172" customWidth="1"/>
    <col min="2566" max="2566" width="17.7109375" style="172" customWidth="1"/>
    <col min="2567" max="2567" width="43.42578125" style="172" customWidth="1"/>
    <col min="2568" max="2570" width="10.28515625" style="172" customWidth="1"/>
    <col min="2571" max="2574" width="0" style="172" hidden="1" customWidth="1"/>
    <col min="2575" max="2576" width="10.28515625" style="172" customWidth="1"/>
    <col min="2577" max="2817" width="9.140625" style="172"/>
    <col min="2818" max="2818" width="7.42578125" style="172" customWidth="1"/>
    <col min="2819" max="2819" width="2.28515625" style="172" customWidth="1"/>
    <col min="2820" max="2820" width="154.85546875" style="172" customWidth="1"/>
    <col min="2821" max="2821" width="2.28515625" style="172" customWidth="1"/>
    <col min="2822" max="2822" width="17.7109375" style="172" customWidth="1"/>
    <col min="2823" max="2823" width="43.42578125" style="172" customWidth="1"/>
    <col min="2824" max="2826" width="10.28515625" style="172" customWidth="1"/>
    <col min="2827" max="2830" width="0" style="172" hidden="1" customWidth="1"/>
    <col min="2831" max="2832" width="10.28515625" style="172" customWidth="1"/>
    <col min="2833" max="3073" width="9.140625" style="172"/>
    <col min="3074" max="3074" width="7.42578125" style="172" customWidth="1"/>
    <col min="3075" max="3075" width="2.28515625" style="172" customWidth="1"/>
    <col min="3076" max="3076" width="154.85546875" style="172" customWidth="1"/>
    <col min="3077" max="3077" width="2.28515625" style="172" customWidth="1"/>
    <col min="3078" max="3078" width="17.7109375" style="172" customWidth="1"/>
    <col min="3079" max="3079" width="43.42578125" style="172" customWidth="1"/>
    <col min="3080" max="3082" width="10.28515625" style="172" customWidth="1"/>
    <col min="3083" max="3086" width="0" style="172" hidden="1" customWidth="1"/>
    <col min="3087" max="3088" width="10.28515625" style="172" customWidth="1"/>
    <col min="3089" max="3329" width="9.140625" style="172"/>
    <col min="3330" max="3330" width="7.42578125" style="172" customWidth="1"/>
    <col min="3331" max="3331" width="2.28515625" style="172" customWidth="1"/>
    <col min="3332" max="3332" width="154.85546875" style="172" customWidth="1"/>
    <col min="3333" max="3333" width="2.28515625" style="172" customWidth="1"/>
    <col min="3334" max="3334" width="17.7109375" style="172" customWidth="1"/>
    <col min="3335" max="3335" width="43.42578125" style="172" customWidth="1"/>
    <col min="3336" max="3338" width="10.28515625" style="172" customWidth="1"/>
    <col min="3339" max="3342" width="0" style="172" hidden="1" customWidth="1"/>
    <col min="3343" max="3344" width="10.28515625" style="172" customWidth="1"/>
    <col min="3345" max="3585" width="9.140625" style="172"/>
    <col min="3586" max="3586" width="7.42578125" style="172" customWidth="1"/>
    <col min="3587" max="3587" width="2.28515625" style="172" customWidth="1"/>
    <col min="3588" max="3588" width="154.85546875" style="172" customWidth="1"/>
    <col min="3589" max="3589" width="2.28515625" style="172" customWidth="1"/>
    <col min="3590" max="3590" width="17.7109375" style="172" customWidth="1"/>
    <col min="3591" max="3591" width="43.42578125" style="172" customWidth="1"/>
    <col min="3592" max="3594" width="10.28515625" style="172" customWidth="1"/>
    <col min="3595" max="3598" width="0" style="172" hidden="1" customWidth="1"/>
    <col min="3599" max="3600" width="10.28515625" style="172" customWidth="1"/>
    <col min="3601" max="3841" width="9.140625" style="172"/>
    <col min="3842" max="3842" width="7.42578125" style="172" customWidth="1"/>
    <col min="3843" max="3843" width="2.28515625" style="172" customWidth="1"/>
    <col min="3844" max="3844" width="154.85546875" style="172" customWidth="1"/>
    <col min="3845" max="3845" width="2.28515625" style="172" customWidth="1"/>
    <col min="3846" max="3846" width="17.7109375" style="172" customWidth="1"/>
    <col min="3847" max="3847" width="43.42578125" style="172" customWidth="1"/>
    <col min="3848" max="3850" width="10.28515625" style="172" customWidth="1"/>
    <col min="3851" max="3854" width="0" style="172" hidden="1" customWidth="1"/>
    <col min="3855" max="3856" width="10.28515625" style="172" customWidth="1"/>
    <col min="3857" max="4097" width="9.140625" style="172"/>
    <col min="4098" max="4098" width="7.42578125" style="172" customWidth="1"/>
    <col min="4099" max="4099" width="2.28515625" style="172" customWidth="1"/>
    <col min="4100" max="4100" width="154.85546875" style="172" customWidth="1"/>
    <col min="4101" max="4101" width="2.28515625" style="172" customWidth="1"/>
    <col min="4102" max="4102" width="17.7109375" style="172" customWidth="1"/>
    <col min="4103" max="4103" width="43.42578125" style="172" customWidth="1"/>
    <col min="4104" max="4106" width="10.28515625" style="172" customWidth="1"/>
    <col min="4107" max="4110" width="0" style="172" hidden="1" customWidth="1"/>
    <col min="4111" max="4112" width="10.28515625" style="172" customWidth="1"/>
    <col min="4113" max="4353" width="9.140625" style="172"/>
    <col min="4354" max="4354" width="7.42578125" style="172" customWidth="1"/>
    <col min="4355" max="4355" width="2.28515625" style="172" customWidth="1"/>
    <col min="4356" max="4356" width="154.85546875" style="172" customWidth="1"/>
    <col min="4357" max="4357" width="2.28515625" style="172" customWidth="1"/>
    <col min="4358" max="4358" width="17.7109375" style="172" customWidth="1"/>
    <col min="4359" max="4359" width="43.42578125" style="172" customWidth="1"/>
    <col min="4360" max="4362" width="10.28515625" style="172" customWidth="1"/>
    <col min="4363" max="4366" width="0" style="172" hidden="1" customWidth="1"/>
    <col min="4367" max="4368" width="10.28515625" style="172" customWidth="1"/>
    <col min="4369" max="4609" width="9.140625" style="172"/>
    <col min="4610" max="4610" width="7.42578125" style="172" customWidth="1"/>
    <col min="4611" max="4611" width="2.28515625" style="172" customWidth="1"/>
    <col min="4612" max="4612" width="154.85546875" style="172" customWidth="1"/>
    <col min="4613" max="4613" width="2.28515625" style="172" customWidth="1"/>
    <col min="4614" max="4614" width="17.7109375" style="172" customWidth="1"/>
    <col min="4615" max="4615" width="43.42578125" style="172" customWidth="1"/>
    <col min="4616" max="4618" width="10.28515625" style="172" customWidth="1"/>
    <col min="4619" max="4622" width="0" style="172" hidden="1" customWidth="1"/>
    <col min="4623" max="4624" width="10.28515625" style="172" customWidth="1"/>
    <col min="4625" max="4865" width="9.140625" style="172"/>
    <col min="4866" max="4866" width="7.42578125" style="172" customWidth="1"/>
    <col min="4867" max="4867" width="2.28515625" style="172" customWidth="1"/>
    <col min="4868" max="4868" width="154.85546875" style="172" customWidth="1"/>
    <col min="4869" max="4869" width="2.28515625" style="172" customWidth="1"/>
    <col min="4870" max="4870" width="17.7109375" style="172" customWidth="1"/>
    <col min="4871" max="4871" width="43.42578125" style="172" customWidth="1"/>
    <col min="4872" max="4874" width="10.28515625" style="172" customWidth="1"/>
    <col min="4875" max="4878" width="0" style="172" hidden="1" customWidth="1"/>
    <col min="4879" max="4880" width="10.28515625" style="172" customWidth="1"/>
    <col min="4881" max="5121" width="9.140625" style="172"/>
    <col min="5122" max="5122" width="7.42578125" style="172" customWidth="1"/>
    <col min="5123" max="5123" width="2.28515625" style="172" customWidth="1"/>
    <col min="5124" max="5124" width="154.85546875" style="172" customWidth="1"/>
    <col min="5125" max="5125" width="2.28515625" style="172" customWidth="1"/>
    <col min="5126" max="5126" width="17.7109375" style="172" customWidth="1"/>
    <col min="5127" max="5127" width="43.42578125" style="172" customWidth="1"/>
    <col min="5128" max="5130" width="10.28515625" style="172" customWidth="1"/>
    <col min="5131" max="5134" width="0" style="172" hidden="1" customWidth="1"/>
    <col min="5135" max="5136" width="10.28515625" style="172" customWidth="1"/>
    <col min="5137" max="5377" width="9.140625" style="172"/>
    <col min="5378" max="5378" width="7.42578125" style="172" customWidth="1"/>
    <col min="5379" max="5379" width="2.28515625" style="172" customWidth="1"/>
    <col min="5380" max="5380" width="154.85546875" style="172" customWidth="1"/>
    <col min="5381" max="5381" width="2.28515625" style="172" customWidth="1"/>
    <col min="5382" max="5382" width="17.7109375" style="172" customWidth="1"/>
    <col min="5383" max="5383" width="43.42578125" style="172" customWidth="1"/>
    <col min="5384" max="5386" width="10.28515625" style="172" customWidth="1"/>
    <col min="5387" max="5390" width="0" style="172" hidden="1" customWidth="1"/>
    <col min="5391" max="5392" width="10.28515625" style="172" customWidth="1"/>
    <col min="5393" max="5633" width="9.140625" style="172"/>
    <col min="5634" max="5634" width="7.42578125" style="172" customWidth="1"/>
    <col min="5635" max="5635" width="2.28515625" style="172" customWidth="1"/>
    <col min="5636" max="5636" width="154.85546875" style="172" customWidth="1"/>
    <col min="5637" max="5637" width="2.28515625" style="172" customWidth="1"/>
    <col min="5638" max="5638" width="17.7109375" style="172" customWidth="1"/>
    <col min="5639" max="5639" width="43.42578125" style="172" customWidth="1"/>
    <col min="5640" max="5642" width="10.28515625" style="172" customWidth="1"/>
    <col min="5643" max="5646" width="0" style="172" hidden="1" customWidth="1"/>
    <col min="5647" max="5648" width="10.28515625" style="172" customWidth="1"/>
    <col min="5649" max="5889" width="9.140625" style="172"/>
    <col min="5890" max="5890" width="7.42578125" style="172" customWidth="1"/>
    <col min="5891" max="5891" width="2.28515625" style="172" customWidth="1"/>
    <col min="5892" max="5892" width="154.85546875" style="172" customWidth="1"/>
    <col min="5893" max="5893" width="2.28515625" style="172" customWidth="1"/>
    <col min="5894" max="5894" width="17.7109375" style="172" customWidth="1"/>
    <col min="5895" max="5895" width="43.42578125" style="172" customWidth="1"/>
    <col min="5896" max="5898" width="10.28515625" style="172" customWidth="1"/>
    <col min="5899" max="5902" width="0" style="172" hidden="1" customWidth="1"/>
    <col min="5903" max="5904" width="10.28515625" style="172" customWidth="1"/>
    <col min="5905" max="6145" width="9.140625" style="172"/>
    <col min="6146" max="6146" width="7.42578125" style="172" customWidth="1"/>
    <col min="6147" max="6147" width="2.28515625" style="172" customWidth="1"/>
    <col min="6148" max="6148" width="154.85546875" style="172" customWidth="1"/>
    <col min="6149" max="6149" width="2.28515625" style="172" customWidth="1"/>
    <col min="6150" max="6150" width="17.7109375" style="172" customWidth="1"/>
    <col min="6151" max="6151" width="43.42578125" style="172" customWidth="1"/>
    <col min="6152" max="6154" width="10.28515625" style="172" customWidth="1"/>
    <col min="6155" max="6158" width="0" style="172" hidden="1" customWidth="1"/>
    <col min="6159" max="6160" width="10.28515625" style="172" customWidth="1"/>
    <col min="6161" max="6401" width="9.140625" style="172"/>
    <col min="6402" max="6402" width="7.42578125" style="172" customWidth="1"/>
    <col min="6403" max="6403" width="2.28515625" style="172" customWidth="1"/>
    <col min="6404" max="6404" width="154.85546875" style="172" customWidth="1"/>
    <col min="6405" max="6405" width="2.28515625" style="172" customWidth="1"/>
    <col min="6406" max="6406" width="17.7109375" style="172" customWidth="1"/>
    <col min="6407" max="6407" width="43.42578125" style="172" customWidth="1"/>
    <col min="6408" max="6410" width="10.28515625" style="172" customWidth="1"/>
    <col min="6411" max="6414" width="0" style="172" hidden="1" customWidth="1"/>
    <col min="6415" max="6416" width="10.28515625" style="172" customWidth="1"/>
    <col min="6417" max="6657" width="9.140625" style="172"/>
    <col min="6658" max="6658" width="7.42578125" style="172" customWidth="1"/>
    <col min="6659" max="6659" width="2.28515625" style="172" customWidth="1"/>
    <col min="6660" max="6660" width="154.85546875" style="172" customWidth="1"/>
    <col min="6661" max="6661" width="2.28515625" style="172" customWidth="1"/>
    <col min="6662" max="6662" width="17.7109375" style="172" customWidth="1"/>
    <col min="6663" max="6663" width="43.42578125" style="172" customWidth="1"/>
    <col min="6664" max="6666" width="10.28515625" style="172" customWidth="1"/>
    <col min="6667" max="6670" width="0" style="172" hidden="1" customWidth="1"/>
    <col min="6671" max="6672" width="10.28515625" style="172" customWidth="1"/>
    <col min="6673" max="6913" width="9.140625" style="172"/>
    <col min="6914" max="6914" width="7.42578125" style="172" customWidth="1"/>
    <col min="6915" max="6915" width="2.28515625" style="172" customWidth="1"/>
    <col min="6916" max="6916" width="154.85546875" style="172" customWidth="1"/>
    <col min="6917" max="6917" width="2.28515625" style="172" customWidth="1"/>
    <col min="6918" max="6918" width="17.7109375" style="172" customWidth="1"/>
    <col min="6919" max="6919" width="43.42578125" style="172" customWidth="1"/>
    <col min="6920" max="6922" width="10.28515625" style="172" customWidth="1"/>
    <col min="6923" max="6926" width="0" style="172" hidden="1" customWidth="1"/>
    <col min="6927" max="6928" width="10.28515625" style="172" customWidth="1"/>
    <col min="6929" max="7169" width="9.140625" style="172"/>
    <col min="7170" max="7170" width="7.42578125" style="172" customWidth="1"/>
    <col min="7171" max="7171" width="2.28515625" style="172" customWidth="1"/>
    <col min="7172" max="7172" width="154.85546875" style="172" customWidth="1"/>
    <col min="7173" max="7173" width="2.28515625" style="172" customWidth="1"/>
    <col min="7174" max="7174" width="17.7109375" style="172" customWidth="1"/>
    <col min="7175" max="7175" width="43.42578125" style="172" customWidth="1"/>
    <col min="7176" max="7178" width="10.28515625" style="172" customWidth="1"/>
    <col min="7179" max="7182" width="0" style="172" hidden="1" customWidth="1"/>
    <col min="7183" max="7184" width="10.28515625" style="172" customWidth="1"/>
    <col min="7185" max="7425" width="9.140625" style="172"/>
    <col min="7426" max="7426" width="7.42578125" style="172" customWidth="1"/>
    <col min="7427" max="7427" width="2.28515625" style="172" customWidth="1"/>
    <col min="7428" max="7428" width="154.85546875" style="172" customWidth="1"/>
    <col min="7429" max="7429" width="2.28515625" style="172" customWidth="1"/>
    <col min="7430" max="7430" width="17.7109375" style="172" customWidth="1"/>
    <col min="7431" max="7431" width="43.42578125" style="172" customWidth="1"/>
    <col min="7432" max="7434" width="10.28515625" style="172" customWidth="1"/>
    <col min="7435" max="7438" width="0" style="172" hidden="1" customWidth="1"/>
    <col min="7439" max="7440" width="10.28515625" style="172" customWidth="1"/>
    <col min="7441" max="7681" width="9.140625" style="172"/>
    <col min="7682" max="7682" width="7.42578125" style="172" customWidth="1"/>
    <col min="7683" max="7683" width="2.28515625" style="172" customWidth="1"/>
    <col min="7684" max="7684" width="154.85546875" style="172" customWidth="1"/>
    <col min="7685" max="7685" width="2.28515625" style="172" customWidth="1"/>
    <col min="7686" max="7686" width="17.7109375" style="172" customWidth="1"/>
    <col min="7687" max="7687" width="43.42578125" style="172" customWidth="1"/>
    <col min="7688" max="7690" width="10.28515625" style="172" customWidth="1"/>
    <col min="7691" max="7694" width="0" style="172" hidden="1" customWidth="1"/>
    <col min="7695" max="7696" width="10.28515625" style="172" customWidth="1"/>
    <col min="7697" max="7937" width="9.140625" style="172"/>
    <col min="7938" max="7938" width="7.42578125" style="172" customWidth="1"/>
    <col min="7939" max="7939" width="2.28515625" style="172" customWidth="1"/>
    <col min="7940" max="7940" width="154.85546875" style="172" customWidth="1"/>
    <col min="7941" max="7941" width="2.28515625" style="172" customWidth="1"/>
    <col min="7942" max="7942" width="17.7109375" style="172" customWidth="1"/>
    <col min="7943" max="7943" width="43.42578125" style="172" customWidth="1"/>
    <col min="7944" max="7946" width="10.28515625" style="172" customWidth="1"/>
    <col min="7947" max="7950" width="0" style="172" hidden="1" customWidth="1"/>
    <col min="7951" max="7952" width="10.28515625" style="172" customWidth="1"/>
    <col min="7953" max="8193" width="9.140625" style="172"/>
    <col min="8194" max="8194" width="7.42578125" style="172" customWidth="1"/>
    <col min="8195" max="8195" width="2.28515625" style="172" customWidth="1"/>
    <col min="8196" max="8196" width="154.85546875" style="172" customWidth="1"/>
    <col min="8197" max="8197" width="2.28515625" style="172" customWidth="1"/>
    <col min="8198" max="8198" width="17.7109375" style="172" customWidth="1"/>
    <col min="8199" max="8199" width="43.42578125" style="172" customWidth="1"/>
    <col min="8200" max="8202" width="10.28515625" style="172" customWidth="1"/>
    <col min="8203" max="8206" width="0" style="172" hidden="1" customWidth="1"/>
    <col min="8207" max="8208" width="10.28515625" style="172" customWidth="1"/>
    <col min="8209" max="8449" width="9.140625" style="172"/>
    <col min="8450" max="8450" width="7.42578125" style="172" customWidth="1"/>
    <col min="8451" max="8451" width="2.28515625" style="172" customWidth="1"/>
    <col min="8452" max="8452" width="154.85546875" style="172" customWidth="1"/>
    <col min="8453" max="8453" width="2.28515625" style="172" customWidth="1"/>
    <col min="8454" max="8454" width="17.7109375" style="172" customWidth="1"/>
    <col min="8455" max="8455" width="43.42578125" style="172" customWidth="1"/>
    <col min="8456" max="8458" width="10.28515625" style="172" customWidth="1"/>
    <col min="8459" max="8462" width="0" style="172" hidden="1" customWidth="1"/>
    <col min="8463" max="8464" width="10.28515625" style="172" customWidth="1"/>
    <col min="8465" max="8705" width="9.140625" style="172"/>
    <col min="8706" max="8706" width="7.42578125" style="172" customWidth="1"/>
    <col min="8707" max="8707" width="2.28515625" style="172" customWidth="1"/>
    <col min="8708" max="8708" width="154.85546875" style="172" customWidth="1"/>
    <col min="8709" max="8709" width="2.28515625" style="172" customWidth="1"/>
    <col min="8710" max="8710" width="17.7109375" style="172" customWidth="1"/>
    <col min="8711" max="8711" width="43.42578125" style="172" customWidth="1"/>
    <col min="8712" max="8714" width="10.28515625" style="172" customWidth="1"/>
    <col min="8715" max="8718" width="0" style="172" hidden="1" customWidth="1"/>
    <col min="8719" max="8720" width="10.28515625" style="172" customWidth="1"/>
    <col min="8721" max="8961" width="9.140625" style="172"/>
    <col min="8962" max="8962" width="7.42578125" style="172" customWidth="1"/>
    <col min="8963" max="8963" width="2.28515625" style="172" customWidth="1"/>
    <col min="8964" max="8964" width="154.85546875" style="172" customWidth="1"/>
    <col min="8965" max="8965" width="2.28515625" style="172" customWidth="1"/>
    <col min="8966" max="8966" width="17.7109375" style="172" customWidth="1"/>
    <col min="8967" max="8967" width="43.42578125" style="172" customWidth="1"/>
    <col min="8968" max="8970" width="10.28515625" style="172" customWidth="1"/>
    <col min="8971" max="8974" width="0" style="172" hidden="1" customWidth="1"/>
    <col min="8975" max="8976" width="10.28515625" style="172" customWidth="1"/>
    <col min="8977" max="9217" width="9.140625" style="172"/>
    <col min="9218" max="9218" width="7.42578125" style="172" customWidth="1"/>
    <col min="9219" max="9219" width="2.28515625" style="172" customWidth="1"/>
    <col min="9220" max="9220" width="154.85546875" style="172" customWidth="1"/>
    <col min="9221" max="9221" width="2.28515625" style="172" customWidth="1"/>
    <col min="9222" max="9222" width="17.7109375" style="172" customWidth="1"/>
    <col min="9223" max="9223" width="43.42578125" style="172" customWidth="1"/>
    <col min="9224" max="9226" width="10.28515625" style="172" customWidth="1"/>
    <col min="9227" max="9230" width="0" style="172" hidden="1" customWidth="1"/>
    <col min="9231" max="9232" width="10.28515625" style="172" customWidth="1"/>
    <col min="9233" max="9473" width="9.140625" style="172"/>
    <col min="9474" max="9474" width="7.42578125" style="172" customWidth="1"/>
    <col min="9475" max="9475" width="2.28515625" style="172" customWidth="1"/>
    <col min="9476" max="9476" width="154.85546875" style="172" customWidth="1"/>
    <col min="9477" max="9477" width="2.28515625" style="172" customWidth="1"/>
    <col min="9478" max="9478" width="17.7109375" style="172" customWidth="1"/>
    <col min="9479" max="9479" width="43.42578125" style="172" customWidth="1"/>
    <col min="9480" max="9482" width="10.28515625" style="172" customWidth="1"/>
    <col min="9483" max="9486" width="0" style="172" hidden="1" customWidth="1"/>
    <col min="9487" max="9488" width="10.28515625" style="172" customWidth="1"/>
    <col min="9489" max="9729" width="9.140625" style="172"/>
    <col min="9730" max="9730" width="7.42578125" style="172" customWidth="1"/>
    <col min="9731" max="9731" width="2.28515625" style="172" customWidth="1"/>
    <col min="9732" max="9732" width="154.85546875" style="172" customWidth="1"/>
    <col min="9733" max="9733" width="2.28515625" style="172" customWidth="1"/>
    <col min="9734" max="9734" width="17.7109375" style="172" customWidth="1"/>
    <col min="9735" max="9735" width="43.42578125" style="172" customWidth="1"/>
    <col min="9736" max="9738" width="10.28515625" style="172" customWidth="1"/>
    <col min="9739" max="9742" width="0" style="172" hidden="1" customWidth="1"/>
    <col min="9743" max="9744" width="10.28515625" style="172" customWidth="1"/>
    <col min="9745" max="9985" width="9.140625" style="172"/>
    <col min="9986" max="9986" width="7.42578125" style="172" customWidth="1"/>
    <col min="9987" max="9987" width="2.28515625" style="172" customWidth="1"/>
    <col min="9988" max="9988" width="154.85546875" style="172" customWidth="1"/>
    <col min="9989" max="9989" width="2.28515625" style="172" customWidth="1"/>
    <col min="9990" max="9990" width="17.7109375" style="172" customWidth="1"/>
    <col min="9991" max="9991" width="43.42578125" style="172" customWidth="1"/>
    <col min="9992" max="9994" width="10.28515625" style="172" customWidth="1"/>
    <col min="9995" max="9998" width="0" style="172" hidden="1" customWidth="1"/>
    <col min="9999" max="10000" width="10.28515625" style="172" customWidth="1"/>
    <col min="10001" max="10241" width="9.140625" style="172"/>
    <col min="10242" max="10242" width="7.42578125" style="172" customWidth="1"/>
    <col min="10243" max="10243" width="2.28515625" style="172" customWidth="1"/>
    <col min="10244" max="10244" width="154.85546875" style="172" customWidth="1"/>
    <col min="10245" max="10245" width="2.28515625" style="172" customWidth="1"/>
    <col min="10246" max="10246" width="17.7109375" style="172" customWidth="1"/>
    <col min="10247" max="10247" width="43.42578125" style="172" customWidth="1"/>
    <col min="10248" max="10250" width="10.28515625" style="172" customWidth="1"/>
    <col min="10251" max="10254" width="0" style="172" hidden="1" customWidth="1"/>
    <col min="10255" max="10256" width="10.28515625" style="172" customWidth="1"/>
    <col min="10257" max="10497" width="9.140625" style="172"/>
    <col min="10498" max="10498" width="7.42578125" style="172" customWidth="1"/>
    <col min="10499" max="10499" width="2.28515625" style="172" customWidth="1"/>
    <col min="10500" max="10500" width="154.85546875" style="172" customWidth="1"/>
    <col min="10501" max="10501" width="2.28515625" style="172" customWidth="1"/>
    <col min="10502" max="10502" width="17.7109375" style="172" customWidth="1"/>
    <col min="10503" max="10503" width="43.42578125" style="172" customWidth="1"/>
    <col min="10504" max="10506" width="10.28515625" style="172" customWidth="1"/>
    <col min="10507" max="10510" width="0" style="172" hidden="1" customWidth="1"/>
    <col min="10511" max="10512" width="10.28515625" style="172" customWidth="1"/>
    <col min="10513" max="10753" width="9.140625" style="172"/>
    <col min="10754" max="10754" width="7.42578125" style="172" customWidth="1"/>
    <col min="10755" max="10755" width="2.28515625" style="172" customWidth="1"/>
    <col min="10756" max="10756" width="154.85546875" style="172" customWidth="1"/>
    <col min="10757" max="10757" width="2.28515625" style="172" customWidth="1"/>
    <col min="10758" max="10758" width="17.7109375" style="172" customWidth="1"/>
    <col min="10759" max="10759" width="43.42578125" style="172" customWidth="1"/>
    <col min="10760" max="10762" width="10.28515625" style="172" customWidth="1"/>
    <col min="10763" max="10766" width="0" style="172" hidden="1" customWidth="1"/>
    <col min="10767" max="10768" width="10.28515625" style="172" customWidth="1"/>
    <col min="10769" max="11009" width="9.140625" style="172"/>
    <col min="11010" max="11010" width="7.42578125" style="172" customWidth="1"/>
    <col min="11011" max="11011" width="2.28515625" style="172" customWidth="1"/>
    <col min="11012" max="11012" width="154.85546875" style="172" customWidth="1"/>
    <col min="11013" max="11013" width="2.28515625" style="172" customWidth="1"/>
    <col min="11014" max="11014" width="17.7109375" style="172" customWidth="1"/>
    <col min="11015" max="11015" width="43.42578125" style="172" customWidth="1"/>
    <col min="11016" max="11018" width="10.28515625" style="172" customWidth="1"/>
    <col min="11019" max="11022" width="0" style="172" hidden="1" customWidth="1"/>
    <col min="11023" max="11024" width="10.28515625" style="172" customWidth="1"/>
    <col min="11025" max="11265" width="9.140625" style="172"/>
    <col min="11266" max="11266" width="7.42578125" style="172" customWidth="1"/>
    <col min="11267" max="11267" width="2.28515625" style="172" customWidth="1"/>
    <col min="11268" max="11268" width="154.85546875" style="172" customWidth="1"/>
    <col min="11269" max="11269" width="2.28515625" style="172" customWidth="1"/>
    <col min="11270" max="11270" width="17.7109375" style="172" customWidth="1"/>
    <col min="11271" max="11271" width="43.42578125" style="172" customWidth="1"/>
    <col min="11272" max="11274" width="10.28515625" style="172" customWidth="1"/>
    <col min="11275" max="11278" width="0" style="172" hidden="1" customWidth="1"/>
    <col min="11279" max="11280" width="10.28515625" style="172" customWidth="1"/>
    <col min="11281" max="11521" width="9.140625" style="172"/>
    <col min="11522" max="11522" width="7.42578125" style="172" customWidth="1"/>
    <col min="11523" max="11523" width="2.28515625" style="172" customWidth="1"/>
    <col min="11524" max="11524" width="154.85546875" style="172" customWidth="1"/>
    <col min="11525" max="11525" width="2.28515625" style="172" customWidth="1"/>
    <col min="11526" max="11526" width="17.7109375" style="172" customWidth="1"/>
    <col min="11527" max="11527" width="43.42578125" style="172" customWidth="1"/>
    <col min="11528" max="11530" width="10.28515625" style="172" customWidth="1"/>
    <col min="11531" max="11534" width="0" style="172" hidden="1" customWidth="1"/>
    <col min="11535" max="11536" width="10.28515625" style="172" customWidth="1"/>
    <col min="11537" max="11777" width="9.140625" style="172"/>
    <col min="11778" max="11778" width="7.42578125" style="172" customWidth="1"/>
    <col min="11779" max="11779" width="2.28515625" style="172" customWidth="1"/>
    <col min="11780" max="11780" width="154.85546875" style="172" customWidth="1"/>
    <col min="11781" max="11781" width="2.28515625" style="172" customWidth="1"/>
    <col min="11782" max="11782" width="17.7109375" style="172" customWidth="1"/>
    <col min="11783" max="11783" width="43.42578125" style="172" customWidth="1"/>
    <col min="11784" max="11786" width="10.28515625" style="172" customWidth="1"/>
    <col min="11787" max="11790" width="0" style="172" hidden="1" customWidth="1"/>
    <col min="11791" max="11792" width="10.28515625" style="172" customWidth="1"/>
    <col min="11793" max="12033" width="9.140625" style="172"/>
    <col min="12034" max="12034" width="7.42578125" style="172" customWidth="1"/>
    <col min="12035" max="12035" width="2.28515625" style="172" customWidth="1"/>
    <col min="12036" max="12036" width="154.85546875" style="172" customWidth="1"/>
    <col min="12037" max="12037" width="2.28515625" style="172" customWidth="1"/>
    <col min="12038" max="12038" width="17.7109375" style="172" customWidth="1"/>
    <col min="12039" max="12039" width="43.42578125" style="172" customWidth="1"/>
    <col min="12040" max="12042" width="10.28515625" style="172" customWidth="1"/>
    <col min="12043" max="12046" width="0" style="172" hidden="1" customWidth="1"/>
    <col min="12047" max="12048" width="10.28515625" style="172" customWidth="1"/>
    <col min="12049" max="12289" width="9.140625" style="172"/>
    <col min="12290" max="12290" width="7.42578125" style="172" customWidth="1"/>
    <col min="12291" max="12291" width="2.28515625" style="172" customWidth="1"/>
    <col min="12292" max="12292" width="154.85546875" style="172" customWidth="1"/>
    <col min="12293" max="12293" width="2.28515625" style="172" customWidth="1"/>
    <col min="12294" max="12294" width="17.7109375" style="172" customWidth="1"/>
    <col min="12295" max="12295" width="43.42578125" style="172" customWidth="1"/>
    <col min="12296" max="12298" width="10.28515625" style="172" customWidth="1"/>
    <col min="12299" max="12302" width="0" style="172" hidden="1" customWidth="1"/>
    <col min="12303" max="12304" width="10.28515625" style="172" customWidth="1"/>
    <col min="12305" max="12545" width="9.140625" style="172"/>
    <col min="12546" max="12546" width="7.42578125" style="172" customWidth="1"/>
    <col min="12547" max="12547" width="2.28515625" style="172" customWidth="1"/>
    <col min="12548" max="12548" width="154.85546875" style="172" customWidth="1"/>
    <col min="12549" max="12549" width="2.28515625" style="172" customWidth="1"/>
    <col min="12550" max="12550" width="17.7109375" style="172" customWidth="1"/>
    <col min="12551" max="12551" width="43.42578125" style="172" customWidth="1"/>
    <col min="12552" max="12554" width="10.28515625" style="172" customWidth="1"/>
    <col min="12555" max="12558" width="0" style="172" hidden="1" customWidth="1"/>
    <col min="12559" max="12560" width="10.28515625" style="172" customWidth="1"/>
    <col min="12561" max="12801" width="9.140625" style="172"/>
    <col min="12802" max="12802" width="7.42578125" style="172" customWidth="1"/>
    <col min="12803" max="12803" width="2.28515625" style="172" customWidth="1"/>
    <col min="12804" max="12804" width="154.85546875" style="172" customWidth="1"/>
    <col min="12805" max="12805" width="2.28515625" style="172" customWidth="1"/>
    <col min="12806" max="12806" width="17.7109375" style="172" customWidth="1"/>
    <col min="12807" max="12807" width="43.42578125" style="172" customWidth="1"/>
    <col min="12808" max="12810" width="10.28515625" style="172" customWidth="1"/>
    <col min="12811" max="12814" width="0" style="172" hidden="1" customWidth="1"/>
    <col min="12815" max="12816" width="10.28515625" style="172" customWidth="1"/>
    <col min="12817" max="13057" width="9.140625" style="172"/>
    <col min="13058" max="13058" width="7.42578125" style="172" customWidth="1"/>
    <col min="13059" max="13059" width="2.28515625" style="172" customWidth="1"/>
    <col min="13060" max="13060" width="154.85546875" style="172" customWidth="1"/>
    <col min="13061" max="13061" width="2.28515625" style="172" customWidth="1"/>
    <col min="13062" max="13062" width="17.7109375" style="172" customWidth="1"/>
    <col min="13063" max="13063" width="43.42578125" style="172" customWidth="1"/>
    <col min="13064" max="13066" width="10.28515625" style="172" customWidth="1"/>
    <col min="13067" max="13070" width="0" style="172" hidden="1" customWidth="1"/>
    <col min="13071" max="13072" width="10.28515625" style="172" customWidth="1"/>
    <col min="13073" max="13313" width="9.140625" style="172"/>
    <col min="13314" max="13314" width="7.42578125" style="172" customWidth="1"/>
    <col min="13315" max="13315" width="2.28515625" style="172" customWidth="1"/>
    <col min="13316" max="13316" width="154.85546875" style="172" customWidth="1"/>
    <col min="13317" max="13317" width="2.28515625" style="172" customWidth="1"/>
    <col min="13318" max="13318" width="17.7109375" style="172" customWidth="1"/>
    <col min="13319" max="13319" width="43.42578125" style="172" customWidth="1"/>
    <col min="13320" max="13322" width="10.28515625" style="172" customWidth="1"/>
    <col min="13323" max="13326" width="0" style="172" hidden="1" customWidth="1"/>
    <col min="13327" max="13328" width="10.28515625" style="172" customWidth="1"/>
    <col min="13329" max="13569" width="9.140625" style="172"/>
    <col min="13570" max="13570" width="7.42578125" style="172" customWidth="1"/>
    <col min="13571" max="13571" width="2.28515625" style="172" customWidth="1"/>
    <col min="13572" max="13572" width="154.85546875" style="172" customWidth="1"/>
    <col min="13573" max="13573" width="2.28515625" style="172" customWidth="1"/>
    <col min="13574" max="13574" width="17.7109375" style="172" customWidth="1"/>
    <col min="13575" max="13575" width="43.42578125" style="172" customWidth="1"/>
    <col min="13576" max="13578" width="10.28515625" style="172" customWidth="1"/>
    <col min="13579" max="13582" width="0" style="172" hidden="1" customWidth="1"/>
    <col min="13583" max="13584" width="10.28515625" style="172" customWidth="1"/>
    <col min="13585" max="13825" width="9.140625" style="172"/>
    <col min="13826" max="13826" width="7.42578125" style="172" customWidth="1"/>
    <col min="13827" max="13827" width="2.28515625" style="172" customWidth="1"/>
    <col min="13828" max="13828" width="154.85546875" style="172" customWidth="1"/>
    <col min="13829" max="13829" width="2.28515625" style="172" customWidth="1"/>
    <col min="13830" max="13830" width="17.7109375" style="172" customWidth="1"/>
    <col min="13831" max="13831" width="43.42578125" style="172" customWidth="1"/>
    <col min="13832" max="13834" width="10.28515625" style="172" customWidth="1"/>
    <col min="13835" max="13838" width="0" style="172" hidden="1" customWidth="1"/>
    <col min="13839" max="13840" width="10.28515625" style="172" customWidth="1"/>
    <col min="13841" max="14081" width="9.140625" style="172"/>
    <col min="14082" max="14082" width="7.42578125" style="172" customWidth="1"/>
    <col min="14083" max="14083" width="2.28515625" style="172" customWidth="1"/>
    <col min="14084" max="14084" width="154.85546875" style="172" customWidth="1"/>
    <col min="14085" max="14085" width="2.28515625" style="172" customWidth="1"/>
    <col min="14086" max="14086" width="17.7109375" style="172" customWidth="1"/>
    <col min="14087" max="14087" width="43.42578125" style="172" customWidth="1"/>
    <col min="14088" max="14090" width="10.28515625" style="172" customWidth="1"/>
    <col min="14091" max="14094" width="0" style="172" hidden="1" customWidth="1"/>
    <col min="14095" max="14096" width="10.28515625" style="172" customWidth="1"/>
    <col min="14097" max="14337" width="9.140625" style="172"/>
    <col min="14338" max="14338" width="7.42578125" style="172" customWidth="1"/>
    <col min="14339" max="14339" width="2.28515625" style="172" customWidth="1"/>
    <col min="14340" max="14340" width="154.85546875" style="172" customWidth="1"/>
    <col min="14341" max="14341" width="2.28515625" style="172" customWidth="1"/>
    <col min="14342" max="14342" width="17.7109375" style="172" customWidth="1"/>
    <col min="14343" max="14343" width="43.42578125" style="172" customWidth="1"/>
    <col min="14344" max="14346" width="10.28515625" style="172" customWidth="1"/>
    <col min="14347" max="14350" width="0" style="172" hidden="1" customWidth="1"/>
    <col min="14351" max="14352" width="10.28515625" style="172" customWidth="1"/>
    <col min="14353" max="14593" width="9.140625" style="172"/>
    <col min="14594" max="14594" width="7.42578125" style="172" customWidth="1"/>
    <col min="14595" max="14595" width="2.28515625" style="172" customWidth="1"/>
    <col min="14596" max="14596" width="154.85546875" style="172" customWidth="1"/>
    <col min="14597" max="14597" width="2.28515625" style="172" customWidth="1"/>
    <col min="14598" max="14598" width="17.7109375" style="172" customWidth="1"/>
    <col min="14599" max="14599" width="43.42578125" style="172" customWidth="1"/>
    <col min="14600" max="14602" width="10.28515625" style="172" customWidth="1"/>
    <col min="14603" max="14606" width="0" style="172" hidden="1" customWidth="1"/>
    <col min="14607" max="14608" width="10.28515625" style="172" customWidth="1"/>
    <col min="14609" max="14849" width="9.140625" style="172"/>
    <col min="14850" max="14850" width="7.42578125" style="172" customWidth="1"/>
    <col min="14851" max="14851" width="2.28515625" style="172" customWidth="1"/>
    <col min="14852" max="14852" width="154.85546875" style="172" customWidth="1"/>
    <col min="14853" max="14853" width="2.28515625" style="172" customWidth="1"/>
    <col min="14854" max="14854" width="17.7109375" style="172" customWidth="1"/>
    <col min="14855" max="14855" width="43.42578125" style="172" customWidth="1"/>
    <col min="14856" max="14858" width="10.28515625" style="172" customWidth="1"/>
    <col min="14859" max="14862" width="0" style="172" hidden="1" customWidth="1"/>
    <col min="14863" max="14864" width="10.28515625" style="172" customWidth="1"/>
    <col min="14865" max="15105" width="9.140625" style="172"/>
    <col min="15106" max="15106" width="7.42578125" style="172" customWidth="1"/>
    <col min="15107" max="15107" width="2.28515625" style="172" customWidth="1"/>
    <col min="15108" max="15108" width="154.85546875" style="172" customWidth="1"/>
    <col min="15109" max="15109" width="2.28515625" style="172" customWidth="1"/>
    <col min="15110" max="15110" width="17.7109375" style="172" customWidth="1"/>
    <col min="15111" max="15111" width="43.42578125" style="172" customWidth="1"/>
    <col min="15112" max="15114" width="10.28515625" style="172" customWidth="1"/>
    <col min="15115" max="15118" width="0" style="172" hidden="1" customWidth="1"/>
    <col min="15119" max="15120" width="10.28515625" style="172" customWidth="1"/>
    <col min="15121" max="15361" width="9.140625" style="172"/>
    <col min="15362" max="15362" width="7.42578125" style="172" customWidth="1"/>
    <col min="15363" max="15363" width="2.28515625" style="172" customWidth="1"/>
    <col min="15364" max="15364" width="154.85546875" style="172" customWidth="1"/>
    <col min="15365" max="15365" width="2.28515625" style="172" customWidth="1"/>
    <col min="15366" max="15366" width="17.7109375" style="172" customWidth="1"/>
    <col min="15367" max="15367" width="43.42578125" style="172" customWidth="1"/>
    <col min="15368" max="15370" width="10.28515625" style="172" customWidth="1"/>
    <col min="15371" max="15374" width="0" style="172" hidden="1" customWidth="1"/>
    <col min="15375" max="15376" width="10.28515625" style="172" customWidth="1"/>
    <col min="15377" max="15617" width="9.140625" style="172"/>
    <col min="15618" max="15618" width="7.42578125" style="172" customWidth="1"/>
    <col min="15619" max="15619" width="2.28515625" style="172" customWidth="1"/>
    <col min="15620" max="15620" width="154.85546875" style="172" customWidth="1"/>
    <col min="15621" max="15621" width="2.28515625" style="172" customWidth="1"/>
    <col min="15622" max="15622" width="17.7109375" style="172" customWidth="1"/>
    <col min="15623" max="15623" width="43.42578125" style="172" customWidth="1"/>
    <col min="15624" max="15626" width="10.28515625" style="172" customWidth="1"/>
    <col min="15627" max="15630" width="0" style="172" hidden="1" customWidth="1"/>
    <col min="15631" max="15632" width="10.28515625" style="172" customWidth="1"/>
    <col min="15633" max="15873" width="9.140625" style="172"/>
    <col min="15874" max="15874" width="7.42578125" style="172" customWidth="1"/>
    <col min="15875" max="15875" width="2.28515625" style="172" customWidth="1"/>
    <col min="15876" max="15876" width="154.85546875" style="172" customWidth="1"/>
    <col min="15877" max="15877" width="2.28515625" style="172" customWidth="1"/>
    <col min="15878" max="15878" width="17.7109375" style="172" customWidth="1"/>
    <col min="15879" max="15879" width="43.42578125" style="172" customWidth="1"/>
    <col min="15880" max="15882" width="10.28515625" style="172" customWidth="1"/>
    <col min="15883" max="15886" width="0" style="172" hidden="1" customWidth="1"/>
    <col min="15887" max="15888" width="10.28515625" style="172" customWidth="1"/>
    <col min="15889" max="16129" width="9.140625" style="172"/>
    <col min="16130" max="16130" width="7.42578125" style="172" customWidth="1"/>
    <col min="16131" max="16131" width="2.28515625" style="172" customWidth="1"/>
    <col min="16132" max="16132" width="154.85546875" style="172" customWidth="1"/>
    <col min="16133" max="16133" width="2.28515625" style="172" customWidth="1"/>
    <col min="16134" max="16134" width="17.7109375" style="172" customWidth="1"/>
    <col min="16135" max="16135" width="43.42578125" style="172" customWidth="1"/>
    <col min="16136" max="16138" width="10.28515625" style="172" customWidth="1"/>
    <col min="16139" max="16142" width="0" style="172" hidden="1" customWidth="1"/>
    <col min="16143" max="16144" width="10.28515625" style="172" customWidth="1"/>
    <col min="16145" max="16384" width="9.140625" style="172"/>
  </cols>
  <sheetData>
    <row r="1" spans="1:14" s="134" customFormat="1" ht="35.1" customHeight="1" thickBot="1" x14ac:dyDescent="0.3">
      <c r="A1" s="128"/>
      <c r="B1" s="128"/>
      <c r="C1" s="128"/>
      <c r="D1" s="130"/>
      <c r="E1" s="131"/>
      <c r="F1" s="131"/>
      <c r="G1" s="132" t="s">
        <v>223</v>
      </c>
      <c r="H1" s="221" t="s">
        <v>36</v>
      </c>
    </row>
    <row r="2" spans="1:14" s="134" customFormat="1" ht="35.1" customHeight="1" x14ac:dyDescent="0.35">
      <c r="A2" s="136" t="s">
        <v>224</v>
      </c>
      <c r="B2" s="222"/>
      <c r="C2" s="222"/>
      <c r="D2" s="138"/>
      <c r="E2" s="138"/>
      <c r="F2" s="139"/>
      <c r="G2" s="140" t="str">
        <f>IF(AND(ISBLANK($F$23),SUM('[1]t15(3)'!$W$1:$W$65536)+SUM('[1]t15(3)'!$R$1:$R$65536)&gt;0),"Attenzione: è necessario compilare la domanda LEG428 !!!","OK")</f>
        <v>OK</v>
      </c>
    </row>
    <row r="3" spans="1:14" s="146" customFormat="1" ht="35.1" customHeight="1" thickBot="1" x14ac:dyDescent="0.4">
      <c r="A3" s="136" t="s">
        <v>225</v>
      </c>
      <c r="B3" s="222"/>
      <c r="C3" s="222"/>
      <c r="D3" s="143"/>
      <c r="E3" s="144"/>
      <c r="F3" s="145"/>
      <c r="G3" s="223"/>
      <c r="K3" s="224"/>
    </row>
    <row r="4" spans="1:14" s="153" customFormat="1" ht="35.1" customHeight="1" thickBot="1" x14ac:dyDescent="0.3">
      <c r="A4" s="147"/>
      <c r="B4" s="225"/>
      <c r="C4" s="225"/>
      <c r="D4" s="149"/>
      <c r="E4" s="150"/>
      <c r="F4" s="151"/>
      <c r="G4" s="152" t="s">
        <v>226</v>
      </c>
    </row>
    <row r="5" spans="1:14" s="153" customFormat="1" ht="35.1" customHeight="1" x14ac:dyDescent="0.25">
      <c r="A5" s="155"/>
      <c r="B5" s="155"/>
      <c r="D5" s="157"/>
      <c r="E5" s="157"/>
      <c r="F5" s="158"/>
      <c r="G5" s="140" t="str">
        <f>IF(AND(ISBLANK(F13),ISBLANK(F17)),"OK",IF(AND(OR(ISBLANK(F13),YEAR(F13)&gt;[1]t1!L1-1),OR(ISBLANK(F17),YEAR(F17)&gt;[1]t1!L1-1)),"OK","Attenzione: almeno una data di certificazione è antececedente l'anno "&amp;[1]t1!L1&amp;", è necessario giustificare"))</f>
        <v>OK</v>
      </c>
    </row>
    <row r="6" spans="1:14" s="153" customFormat="1" ht="35.1" customHeight="1" thickBot="1" x14ac:dyDescent="0.3">
      <c r="A6" s="160" t="str">
        <f>[1]t1!$A$1</f>
        <v>REGIONI ED AUTONOMIE LOCALI - anno 2021</v>
      </c>
      <c r="B6" s="160"/>
      <c r="C6" s="162"/>
      <c r="D6" s="163"/>
      <c r="E6" s="162"/>
      <c r="F6" s="162"/>
      <c r="G6" s="223"/>
    </row>
    <row r="7" spans="1:14" s="153" customFormat="1" ht="35.1" customHeight="1" x14ac:dyDescent="0.25">
      <c r="A7" s="226"/>
      <c r="B7" s="226"/>
      <c r="D7" s="167" t="s">
        <v>258</v>
      </c>
      <c r="G7" s="227"/>
      <c r="N7" s="35" t="s">
        <v>228</v>
      </c>
    </row>
    <row r="8" spans="1:14" s="153" customFormat="1" ht="15" customHeight="1" x14ac:dyDescent="0.25">
      <c r="A8" s="226"/>
      <c r="B8" s="226"/>
      <c r="D8" s="169"/>
      <c r="G8" s="227"/>
      <c r="N8" s="154">
        <f>(COUNTIF(F:F,"&lt;&gt;"&amp;"")+COUNTIF(D94,"&lt;&gt;"&amp;"")+COUNTIF(D97,"&lt;&gt;"&amp;""))</f>
        <v>31</v>
      </c>
    </row>
    <row r="9" spans="1:14" s="153" customFormat="1" ht="9.9499999999999993" customHeight="1" x14ac:dyDescent="0.25">
      <c r="A9" s="226"/>
      <c r="B9" s="226"/>
      <c r="D9" s="169"/>
      <c r="G9" s="227"/>
      <c r="N9" s="35"/>
    </row>
    <row r="10" spans="1:14" ht="9.9499999999999993" customHeight="1" x14ac:dyDescent="0.2">
      <c r="A10" s="170"/>
      <c r="B10" s="170"/>
      <c r="D10" s="173"/>
      <c r="E10" s="170"/>
      <c r="F10" s="174"/>
      <c r="G10" s="227"/>
    </row>
    <row r="11" spans="1:14" s="181" customFormat="1" ht="35.1" customHeight="1" x14ac:dyDescent="0.25">
      <c r="A11" s="177" t="s">
        <v>259</v>
      </c>
      <c r="B11" s="177"/>
      <c r="C11" s="177"/>
      <c r="D11" s="178" t="s">
        <v>260</v>
      </c>
      <c r="E11" s="177"/>
      <c r="F11" s="179"/>
      <c r="G11" s="227"/>
      <c r="K11" s="35" t="s">
        <v>261</v>
      </c>
      <c r="L11" s="35" t="s">
        <v>262</v>
      </c>
      <c r="M11" s="35" t="s">
        <v>263</v>
      </c>
      <c r="N11" s="35" t="s">
        <v>16</v>
      </c>
    </row>
    <row r="12" spans="1:14" s="181" customFormat="1" ht="4.3499999999999996" customHeight="1" x14ac:dyDescent="0.25">
      <c r="A12" s="185"/>
      <c r="B12" s="185"/>
      <c r="D12" s="185"/>
      <c r="E12" s="185"/>
      <c r="F12" s="204"/>
      <c r="G12" s="180"/>
      <c r="K12" s="228"/>
      <c r="L12" s="228"/>
      <c r="M12" s="228"/>
      <c r="N12" s="228"/>
    </row>
    <row r="13" spans="1:14" s="181" customFormat="1" ht="30" customHeight="1" x14ac:dyDescent="0.25">
      <c r="A13" s="184" t="s">
        <v>264</v>
      </c>
      <c r="B13" s="171" t="s">
        <v>265</v>
      </c>
      <c r="D13" s="189" t="s">
        <v>266</v>
      </c>
      <c r="F13" s="229">
        <v>44519</v>
      </c>
      <c r="G13" s="230" t="str">
        <f ca="1">IF(AND(ISBLANK(F13),C13="x",$N$8&gt;0),"Attenzione: domanda a risposta obbligatoria",IF(ISBLANK(F13),"",IF(AND(F13&gt;=DATE([1]t1!$L$1-2,1,1),F13&lt;=TODAY()),"","Digitare una data non anteriore al 1 Gennaio "&amp;[1]t1!$L$1-1&amp;" (gg/mm/aaaa)")))</f>
        <v/>
      </c>
      <c r="K13" s="192" t="str">
        <f>LEFT(A13,3)</f>
        <v>GEN</v>
      </c>
      <c r="L13" s="192" t="str">
        <f>RIGHT(A13,3)</f>
        <v>353</v>
      </c>
      <c r="M13" s="192" t="str">
        <f>B13</f>
        <v>DATE</v>
      </c>
      <c r="N13" s="192" t="str">
        <f ca="1">IF(AND(F13&gt;=DATE(2020,1,1),F13&lt;=TODAY()),"'"&amp;DAY(F13)&amp;"/"&amp;MONTH(F13)&amp;"/"&amp;YEAR(F13),"")</f>
        <v>'19/11/2021</v>
      </c>
    </row>
    <row r="14" spans="1:14" s="181" customFormat="1" ht="4.3499999999999996" customHeight="1" x14ac:dyDescent="0.25">
      <c r="A14" s="184"/>
      <c r="B14" s="194"/>
      <c r="D14" s="199"/>
      <c r="E14" s="185"/>
      <c r="F14" s="174"/>
      <c r="G14" s="231"/>
      <c r="I14" s="182"/>
      <c r="J14" s="183"/>
    </row>
    <row r="15" spans="1:14" s="181" customFormat="1" ht="30" customHeight="1" x14ac:dyDescent="0.25">
      <c r="A15" s="184" t="s">
        <v>267</v>
      </c>
      <c r="B15" s="171" t="s">
        <v>265</v>
      </c>
      <c r="D15" s="189" t="s">
        <v>268</v>
      </c>
      <c r="F15" s="229">
        <v>44531</v>
      </c>
      <c r="G15" s="230" t="str">
        <f ca="1">IF(AND(ISBLANK(F15),C15="x",$N$8&gt;0),"Attenzione: domanda a risposta obbligatoria",IF(ISBLANK(F15),"",IF(AND(F15&gt;=DATE([1]t1!$L$1-2,1,1),F15&lt;=TODAY()),"","Digitare una data non anteriore al 1 Gennaio "&amp;[1]t1!$L$1-1&amp;" (gg/mm/aaaa)")))</f>
        <v/>
      </c>
      <c r="K15" s="192" t="str">
        <f>LEFT(A15,3)</f>
        <v>GEN</v>
      </c>
      <c r="L15" s="192" t="str">
        <f>RIGHT(A15,3)</f>
        <v>354</v>
      </c>
      <c r="M15" s="192" t="str">
        <f>B15</f>
        <v>DATE</v>
      </c>
      <c r="N15" s="192" t="str">
        <f ca="1">IF(AND(F15&gt;=DATE(2020,1,1),F15&lt;=TODAY()),"'"&amp;DAY(F15)&amp;"/"&amp;MONTH(F15)&amp;"/"&amp;YEAR(F15),"")</f>
        <v>'1/12/2021</v>
      </c>
    </row>
    <row r="16" spans="1:14" s="181" customFormat="1" ht="4.3499999999999996" customHeight="1" x14ac:dyDescent="0.25">
      <c r="A16" s="184"/>
      <c r="B16" s="171"/>
      <c r="D16" s="189"/>
      <c r="F16" s="232"/>
      <c r="G16" s="231"/>
      <c r="K16" s="192"/>
      <c r="L16" s="192"/>
      <c r="M16" s="192"/>
      <c r="N16" s="192"/>
    </row>
    <row r="17" spans="1:14" s="181" customFormat="1" ht="30" customHeight="1" x14ac:dyDescent="0.25">
      <c r="A17" s="184" t="s">
        <v>269</v>
      </c>
      <c r="B17" s="171" t="s">
        <v>265</v>
      </c>
      <c r="D17" s="189" t="s">
        <v>270</v>
      </c>
      <c r="F17" s="229"/>
      <c r="G17" s="230" t="str">
        <f ca="1">IF(AND(ISBLANK(F17),C17="x",$N$8&gt;0),"Attenzione: domanda a risposta obbligatoria",IF(ISBLANK(F17),"",IF(AND(F17&gt;=DATE([1]t1!$L$1-2,1,1),F17&lt;=TODAY()),"","Digitare una data non anteriore al 1 Gennaio "&amp;[1]t1!$L$1-1&amp;" (gg/mm/aaaa)")))</f>
        <v/>
      </c>
      <c r="K17" s="192" t="str">
        <f>LEFT(A17,3)</f>
        <v>GEN</v>
      </c>
      <c r="L17" s="192" t="str">
        <f>RIGHT(A17,3)</f>
        <v>355</v>
      </c>
      <c r="M17" s="192" t="str">
        <f>B17</f>
        <v>DATE</v>
      </c>
      <c r="N17" s="192" t="str">
        <f ca="1">IF(AND(F17&gt;=DATE(2020,1,1),F17&lt;=TODAY()),"'"&amp;DAY(F17)&amp;"/"&amp;MONTH(F17)&amp;"/"&amp;YEAR(F17),"")</f>
        <v/>
      </c>
    </row>
    <row r="18" spans="1:14" s="181" customFormat="1" ht="4.3499999999999996" customHeight="1" x14ac:dyDescent="0.25">
      <c r="A18" s="184"/>
      <c r="B18" s="194"/>
      <c r="D18" s="185"/>
      <c r="E18" s="185"/>
      <c r="F18" s="174"/>
      <c r="G18" s="195"/>
      <c r="I18" s="182"/>
      <c r="J18" s="183"/>
    </row>
    <row r="19" spans="1:14" s="181" customFormat="1" ht="30" customHeight="1" x14ac:dyDescent="0.25">
      <c r="A19" s="184" t="s">
        <v>271</v>
      </c>
      <c r="B19" s="171" t="s">
        <v>232</v>
      </c>
      <c r="C19" s="188" t="s">
        <v>233</v>
      </c>
      <c r="D19" s="180" t="s">
        <v>272</v>
      </c>
      <c r="F19" s="190">
        <v>0</v>
      </c>
      <c r="G19" s="191" t="str">
        <f>IF(AND(ISBLANK(F19),C19="x",$N$8&gt;0),"Attenzione: domanda a risposta obbligatoria",IF(AND(SUM(F13:F17)&gt;0,G5="ok",F19&gt;0),"Attenzione, dato incoerente",IF(ISBLANK(F19),"",IF(ISNUMBER(F19),IF(F19-INT(F19)=0,"","  Errore ! Inserire un numero intero senza decimali"),"  Errore ! Inserire un numero intero senza decimali"))))</f>
        <v/>
      </c>
      <c r="K19" s="192" t="str">
        <f>LEFT(A19,3)</f>
        <v>GEN</v>
      </c>
      <c r="L19" s="192" t="str">
        <f>RIGHT(A19,3)</f>
        <v>195</v>
      </c>
      <c r="M19" s="192" t="str">
        <f>B19</f>
        <v>INT</v>
      </c>
      <c r="N19" s="192">
        <f>IF(ISNUMBER(F19),ROUND(F19,0),"")</f>
        <v>0</v>
      </c>
    </row>
    <row r="20" spans="1:14" s="181" customFormat="1" ht="4.3499999999999996" customHeight="1" x14ac:dyDescent="0.25">
      <c r="A20" s="233"/>
      <c r="B20" s="233"/>
      <c r="D20" s="185"/>
      <c r="E20" s="185"/>
      <c r="F20" s="204"/>
      <c r="G20" s="195"/>
    </row>
    <row r="21" spans="1:14" s="181" customFormat="1" ht="30" customHeight="1" x14ac:dyDescent="0.25">
      <c r="A21" s="177" t="s">
        <v>229</v>
      </c>
      <c r="B21" s="177"/>
      <c r="C21" s="177"/>
      <c r="D21" s="178" t="s">
        <v>230</v>
      </c>
      <c r="E21" s="177"/>
      <c r="F21" s="179"/>
      <c r="G21" s="195"/>
    </row>
    <row r="22" spans="1:14" s="181" customFormat="1" ht="4.3499999999999996" customHeight="1" x14ac:dyDescent="0.25">
      <c r="A22" s="185"/>
      <c r="B22" s="185"/>
      <c r="D22" s="185"/>
      <c r="E22" s="185"/>
      <c r="F22" s="204"/>
      <c r="G22" s="195"/>
    </row>
    <row r="23" spans="1:14" s="181" customFormat="1" ht="30" customHeight="1" x14ac:dyDescent="0.25">
      <c r="A23" s="186" t="s">
        <v>231</v>
      </c>
      <c r="B23" s="187" t="s">
        <v>232</v>
      </c>
      <c r="C23" s="188" t="s">
        <v>233</v>
      </c>
      <c r="D23" s="189" t="s">
        <v>234</v>
      </c>
      <c r="E23" s="118"/>
      <c r="F23" s="196">
        <v>232282</v>
      </c>
      <c r="G23" s="191" t="str">
        <f>IF(AND(ISBLANK(F23),C23="x",$N$8&gt;0),"Attenzione: domanda a risposta obbligatoria",IF(ISBLANK(F23),"",IF(ISNUMBER(F23),IF(F23-INT(F23)=0,"","  Errore ! Inserire un numero intero senza decimali"),"  Errore ! Inserire un numero intero senza decimali")))</f>
        <v/>
      </c>
      <c r="K23" s="192" t="str">
        <f>LEFT(A23,3)</f>
        <v>LEG</v>
      </c>
      <c r="L23" s="192" t="str">
        <f>RIGHT(A23,3)</f>
        <v>428</v>
      </c>
      <c r="M23" s="192" t="str">
        <f>B23</f>
        <v>INT</v>
      </c>
      <c r="N23" s="192">
        <f>IF(ISNUMBER(F23),ROUND(F23,0),"")</f>
        <v>232282</v>
      </c>
    </row>
    <row r="24" spans="1:14" s="181" customFormat="1" ht="3.75" customHeight="1" x14ac:dyDescent="0.25">
      <c r="A24" s="186"/>
      <c r="B24" s="186"/>
      <c r="D24" s="199"/>
      <c r="E24" s="185"/>
      <c r="F24" s="174"/>
      <c r="G24" s="195"/>
    </row>
    <row r="25" spans="1:14" s="234" customFormat="1" ht="30" customHeight="1" x14ac:dyDescent="0.25">
      <c r="A25" s="186" t="s">
        <v>273</v>
      </c>
      <c r="B25" s="187" t="s">
        <v>232</v>
      </c>
      <c r="D25" s="189" t="s">
        <v>274</v>
      </c>
      <c r="E25" s="118"/>
      <c r="F25" s="196"/>
      <c r="G25" s="191" t="str">
        <f>IF(AND(ISBLANK(F25),C25="x",$N$8&gt;0),"Attenzione: domanda a risposta obbligatoria",IF(ISBLANK(F25),"",IF(ISNUMBER(F25),IF(F25-INT(F25)=0,"","  Errore ! Inserire un numero intero senza decimali"),"  Errore ! Inserire un numero intero senza decimali")))</f>
        <v/>
      </c>
      <c r="K25" s="235" t="str">
        <f>LEFT(A25,3)</f>
        <v>LEG</v>
      </c>
      <c r="L25" s="235" t="str">
        <f>RIGHT(A25,3)</f>
        <v>429</v>
      </c>
      <c r="M25" s="235" t="str">
        <f>B25</f>
        <v>INT</v>
      </c>
      <c r="N25" s="235" t="str">
        <f>IF(ISNUMBER(F25),ROUND(F25,0),"")</f>
        <v/>
      </c>
    </row>
    <row r="26" spans="1:14" s="234" customFormat="1" ht="4.3499999999999996" customHeight="1" x14ac:dyDescent="0.25">
      <c r="A26" s="236"/>
      <c r="B26" s="237"/>
      <c r="D26" s="236"/>
      <c r="E26" s="238"/>
      <c r="F26" s="239"/>
      <c r="G26" s="240"/>
    </row>
    <row r="27" spans="1:14" s="181" customFormat="1" ht="30" customHeight="1" x14ac:dyDescent="0.25">
      <c r="A27" s="186" t="s">
        <v>248</v>
      </c>
      <c r="B27" s="187" t="s">
        <v>232</v>
      </c>
      <c r="D27" s="189" t="s">
        <v>249</v>
      </c>
      <c r="E27" s="118"/>
      <c r="F27" s="196">
        <v>22926</v>
      </c>
      <c r="G27" s="191" t="str">
        <f>IF(AND(ISBLANK(F27),C27="x",$N$8&gt;0),"Attenzione: domanda a risposta obbligatoria",IF(ISBLANK(F27),"",IF(ISNUMBER(F27),IF(F27-INT(F27)=0,"","  Errore ! Inserire un numero intero senza decimali"),"  Errore ! Inserire un numero intero senza decimali")))</f>
        <v/>
      </c>
      <c r="K27" s="192" t="str">
        <f>LEFT(A27,3)</f>
        <v>LEG</v>
      </c>
      <c r="L27" s="192" t="str">
        <f>RIGHT(A27,3)</f>
        <v>398</v>
      </c>
      <c r="M27" s="192" t="str">
        <f>B27</f>
        <v>INT</v>
      </c>
      <c r="N27" s="192">
        <f>IF(ISNUMBER(F27),ROUND(F27,0),"")</f>
        <v>22926</v>
      </c>
    </row>
    <row r="28" spans="1:14" s="181" customFormat="1" ht="4.3499999999999996" customHeight="1" x14ac:dyDescent="0.25">
      <c r="A28" s="186"/>
      <c r="B28" s="186"/>
      <c r="D28" s="199"/>
      <c r="E28" s="185"/>
      <c r="F28" s="174"/>
      <c r="G28" s="195"/>
    </row>
    <row r="29" spans="1:14" s="181" customFormat="1" ht="30" customHeight="1" x14ac:dyDescent="0.25">
      <c r="A29" s="186" t="s">
        <v>275</v>
      </c>
      <c r="B29" s="187" t="s">
        <v>232</v>
      </c>
      <c r="D29" s="189" t="s">
        <v>276</v>
      </c>
      <c r="E29" s="118"/>
      <c r="F29" s="196">
        <v>17633</v>
      </c>
      <c r="G29" s="191" t="str">
        <f>IF(AND(ISBLANK(F29),C29="x",$N$8&gt;0),"Attenzione: domanda a risposta obbligatoria",IF(ISBLANK(F29),"",IF(ISNUMBER(F29),IF(F29-INT(F29)=0,"","  Errore ! Inserire un numero intero senza decimali"),"  Errore ! Inserire un numero intero senza decimali")))</f>
        <v/>
      </c>
      <c r="K29" s="192" t="str">
        <f>LEFT(A29,3)</f>
        <v>LEG</v>
      </c>
      <c r="L29" s="192" t="str">
        <f>RIGHT(A29,3)</f>
        <v>362</v>
      </c>
      <c r="M29" s="192" t="str">
        <f>B29</f>
        <v>INT</v>
      </c>
      <c r="N29" s="192">
        <f>IF(ISNUMBER(F29),ROUND(F29,0),"")</f>
        <v>17633</v>
      </c>
    </row>
    <row r="30" spans="1:14" s="181" customFormat="1" ht="4.3499999999999996" customHeight="1" x14ac:dyDescent="0.25">
      <c r="A30" s="186"/>
      <c r="B30" s="187"/>
      <c r="D30" s="189"/>
      <c r="E30" s="118"/>
      <c r="F30" s="241"/>
      <c r="G30" s="191"/>
      <c r="K30" s="192"/>
      <c r="L30" s="192"/>
      <c r="M30" s="192"/>
      <c r="N30" s="192"/>
    </row>
    <row r="31" spans="1:14" s="181" customFormat="1" ht="30" customHeight="1" x14ac:dyDescent="0.25">
      <c r="A31" s="186" t="s">
        <v>277</v>
      </c>
      <c r="B31" s="187" t="s">
        <v>232</v>
      </c>
      <c r="D31" s="189" t="s">
        <v>278</v>
      </c>
      <c r="E31" s="118"/>
      <c r="F31" s="196">
        <v>5534</v>
      </c>
      <c r="G31" s="191" t="str">
        <f>IF(AND(ISBLANK(F31),C31="x",$N$8&gt;0),"Attenzione: domanda a risposta obbligatoria",IF(ISBLANK(F31),"",IF(ISNUMBER(F31),IF(F31-INT(F31)=0,"","  Errore ! Inserire un numero intero senza decimali"),"  Errore ! Inserire un numero intero senza decimali")))</f>
        <v/>
      </c>
      <c r="K31" s="192" t="str">
        <f>LEFT(A31,3)</f>
        <v>LEG</v>
      </c>
      <c r="L31" s="192" t="str">
        <f>RIGHT(A31,3)</f>
        <v>364</v>
      </c>
      <c r="M31" s="192" t="str">
        <f>B31</f>
        <v>INT</v>
      </c>
      <c r="N31" s="192">
        <f>IF(ISNUMBER(F31),ROUND(F31,0),"")</f>
        <v>5534</v>
      </c>
    </row>
    <row r="32" spans="1:14" s="181" customFormat="1" ht="4.3499999999999996" customHeight="1" x14ac:dyDescent="0.25">
      <c r="A32" s="186"/>
      <c r="B32" s="186"/>
      <c r="D32" s="199"/>
      <c r="E32" s="199"/>
      <c r="F32" s="242"/>
      <c r="G32" s="195"/>
    </row>
    <row r="33" spans="1:14" s="181" customFormat="1" ht="30" customHeight="1" x14ac:dyDescent="0.25">
      <c r="A33" s="186" t="s">
        <v>279</v>
      </c>
      <c r="B33" s="187" t="s">
        <v>232</v>
      </c>
      <c r="D33" s="189" t="s">
        <v>280</v>
      </c>
      <c r="F33" s="190"/>
      <c r="G33" s="191" t="str">
        <f>IF(AND(ISBLANK(F33),C33="x",$N$8&gt;0),"Attenzione: domanda a risposta obbligatoria",IF(ISBLANK(F33),"",IF(ISNUMBER(F33),IF(F33-INT(F33)=0,"","  Errore ! Inserire un numero intero senza decimali"),"  Errore ! Inserire un numero intero senza decimali")))</f>
        <v/>
      </c>
      <c r="K33" s="192" t="str">
        <f>LEFT(A33,3)</f>
        <v>LEG</v>
      </c>
      <c r="L33" s="192" t="str">
        <f>RIGHT(A33,3)</f>
        <v>265</v>
      </c>
      <c r="M33" s="192" t="str">
        <f>B33</f>
        <v>INT</v>
      </c>
      <c r="N33" s="192" t="str">
        <f>IF(ISNUMBER(F33),ROUND(F33,0),"")</f>
        <v/>
      </c>
    </row>
    <row r="34" spans="1:14" s="181" customFormat="1" ht="4.3499999999999996" customHeight="1" x14ac:dyDescent="0.25">
      <c r="A34" s="233"/>
      <c r="B34" s="194"/>
      <c r="D34" s="185"/>
      <c r="E34" s="185"/>
      <c r="F34" s="204"/>
      <c r="G34" s="195"/>
      <c r="I34" s="182"/>
      <c r="J34" s="183"/>
    </row>
    <row r="35" spans="1:14" s="181" customFormat="1" ht="30" customHeight="1" x14ac:dyDescent="0.25">
      <c r="A35" s="177" t="s">
        <v>281</v>
      </c>
      <c r="B35" s="177"/>
      <c r="C35" s="177"/>
      <c r="D35" s="178" t="s">
        <v>282</v>
      </c>
      <c r="E35" s="177"/>
      <c r="F35" s="179"/>
      <c r="G35" s="195"/>
    </row>
    <row r="36" spans="1:14" s="181" customFormat="1" ht="4.3499999999999996" customHeight="1" x14ac:dyDescent="0.25">
      <c r="A36" s="185"/>
      <c r="B36" s="185"/>
      <c r="D36" s="185"/>
      <c r="E36" s="185"/>
      <c r="F36" s="204"/>
      <c r="G36" s="195"/>
    </row>
    <row r="37" spans="1:14" s="181" customFormat="1" ht="30" customHeight="1" x14ac:dyDescent="0.25">
      <c r="A37" s="186" t="s">
        <v>283</v>
      </c>
      <c r="B37" s="187" t="s">
        <v>232</v>
      </c>
      <c r="D37" s="189" t="s">
        <v>284</v>
      </c>
      <c r="E37" s="118"/>
      <c r="F37" s="196">
        <v>5</v>
      </c>
      <c r="G37" s="191" t="str">
        <f>IF(AND(ISBLANK(F37),C37="x",$N$8&gt;0),"Attenzione: domanda a risposta obbligatoria",IF(ISBLANK(F37),"",IF(ISNUMBER(F37),IF(F37-INT(F37)=0,"","  Errore ! Inserire un numero intero senza decimali"),"  Errore ! Inserire un numero intero senza decimali")))</f>
        <v/>
      </c>
      <c r="K37" s="192" t="str">
        <f>LEFT(A37,3)</f>
        <v>ORG</v>
      </c>
      <c r="L37" s="192" t="str">
        <f>RIGHT(A37,3)</f>
        <v>365</v>
      </c>
      <c r="M37" s="192" t="str">
        <f>B37</f>
        <v>INT</v>
      </c>
      <c r="N37" s="192">
        <f>IF(ISNUMBER(F37),ROUND(F37,0),"")</f>
        <v>5</v>
      </c>
    </row>
    <row r="38" spans="1:14" s="181" customFormat="1" ht="4.3499999999999996" customHeight="1" x14ac:dyDescent="0.25">
      <c r="A38" s="184"/>
      <c r="B38" s="184"/>
      <c r="D38" s="185"/>
      <c r="E38" s="185"/>
      <c r="F38" s="174"/>
      <c r="G38" s="195"/>
    </row>
    <row r="39" spans="1:14" s="181" customFormat="1" ht="30" customHeight="1" x14ac:dyDescent="0.25">
      <c r="A39" s="184" t="s">
        <v>285</v>
      </c>
      <c r="B39" s="171" t="s">
        <v>232</v>
      </c>
      <c r="D39" s="180" t="s">
        <v>286</v>
      </c>
      <c r="F39" s="190">
        <v>1</v>
      </c>
      <c r="G39" s="191" t="str">
        <f>IF(AND(ISBLANK(F39),C39="x",$N$8&gt;0),"Attenzione: domanda a risposta obbligatoria",IF(ISBLANK(F39),"",IF(ISNUMBER(F39),IF(F39-INT(F39)=0,"","  Errore ! Inserire un numero intero senza decimali"),"  Errore ! Inserire un numero intero senza decimali")))</f>
        <v/>
      </c>
      <c r="K39" s="192" t="str">
        <f>LEFT(A39,3)</f>
        <v>ORG</v>
      </c>
      <c r="L39" s="192" t="str">
        <f>RIGHT(A39,3)</f>
        <v>145</v>
      </c>
      <c r="M39" s="192" t="str">
        <f>B39</f>
        <v>INT</v>
      </c>
      <c r="N39" s="192">
        <f>IF(ISNUMBER(F39),ROUND(F39,0),"")</f>
        <v>1</v>
      </c>
    </row>
    <row r="40" spans="1:14" s="181" customFormat="1" ht="4.3499999999999996" customHeight="1" x14ac:dyDescent="0.25">
      <c r="A40" s="233"/>
      <c r="B40" s="233"/>
      <c r="D40" s="185"/>
      <c r="E40" s="185"/>
      <c r="F40" s="174"/>
      <c r="G40" s="195"/>
    </row>
    <row r="41" spans="1:14" s="181" customFormat="1" ht="30" customHeight="1" x14ac:dyDescent="0.25">
      <c r="A41" s="184" t="s">
        <v>287</v>
      </c>
      <c r="B41" s="171" t="s">
        <v>232</v>
      </c>
      <c r="D41" s="180" t="s">
        <v>288</v>
      </c>
      <c r="F41" s="190">
        <v>0</v>
      </c>
      <c r="G41" s="191" t="str">
        <f>IF(AND(ISBLANK(F41),C41="x",$N$8&gt;0),"Attenzione: domanda a risposta obbligatoria",IF(ISBLANK(F41),"",IF(ISNUMBER(F41),IF(F41-INT(F41)=0,"","  Errore ! Inserire un numero intero senza decimali"),"  Errore ! Inserire un numero intero senza decimali")))</f>
        <v/>
      </c>
      <c r="K41" s="192" t="str">
        <f>LEFT(A41,3)</f>
        <v>ORG</v>
      </c>
      <c r="L41" s="192" t="str">
        <f>RIGHT(A41,3)</f>
        <v>160</v>
      </c>
      <c r="M41" s="192" t="str">
        <f>B41</f>
        <v>INT</v>
      </c>
      <c r="N41" s="192">
        <f>IF(ISNUMBER(F41),ROUND(F41,0),"")</f>
        <v>0</v>
      </c>
    </row>
    <row r="42" spans="1:14" s="181" customFormat="1" ht="4.3499999999999996" customHeight="1" x14ac:dyDescent="0.25">
      <c r="A42" s="184"/>
      <c r="B42" s="184"/>
      <c r="D42" s="185"/>
      <c r="E42" s="185"/>
      <c r="F42" s="174"/>
      <c r="G42" s="195"/>
    </row>
    <row r="43" spans="1:14" s="181" customFormat="1" ht="30" customHeight="1" x14ac:dyDescent="0.25">
      <c r="A43" s="186" t="s">
        <v>289</v>
      </c>
      <c r="B43" s="171" t="s">
        <v>232</v>
      </c>
      <c r="D43" s="180" t="s">
        <v>290</v>
      </c>
      <c r="F43" s="190">
        <v>4</v>
      </c>
      <c r="G43" s="191" t="str">
        <f>IF(AND(ISBLANK(F43),C43="x",$N$8&gt;0),"Attenzione: domanda a risposta obbligatoria",IF(ISBLANK(F43),"",IF(ISNUMBER(F43),IF(F43-INT(F43)=0,"","  Errore ! Inserire un numero intero senza decimali"),"  Errore ! Inserire un numero intero senza decimali")))</f>
        <v/>
      </c>
      <c r="K43" s="192" t="str">
        <f>LEFT(A43,3)</f>
        <v>ORG</v>
      </c>
      <c r="L43" s="192" t="str">
        <f>RIGHT(A43,3)</f>
        <v>154</v>
      </c>
      <c r="M43" s="192" t="str">
        <f>B43</f>
        <v>INT</v>
      </c>
      <c r="N43" s="192">
        <f>IF(ISNUMBER(F43),ROUND(F43,0),"")</f>
        <v>4</v>
      </c>
    </row>
    <row r="44" spans="1:14" s="181" customFormat="1" ht="4.3499999999999996" customHeight="1" x14ac:dyDescent="0.25">
      <c r="A44" s="184"/>
      <c r="B44" s="184"/>
      <c r="D44" s="185"/>
      <c r="E44" s="185"/>
      <c r="F44" s="174"/>
      <c r="G44" s="195"/>
    </row>
    <row r="45" spans="1:14" s="181" customFormat="1" ht="30" customHeight="1" x14ac:dyDescent="0.25">
      <c r="A45" s="184" t="s">
        <v>291</v>
      </c>
      <c r="B45" s="171" t="s">
        <v>232</v>
      </c>
      <c r="D45" s="180" t="s">
        <v>292</v>
      </c>
      <c r="F45" s="190">
        <v>12900</v>
      </c>
      <c r="G45" s="191" t="str">
        <f>IF(AND(ISBLANK(F45),C45="x",$N$8&gt;0),"Attenzione: domanda a risposta obbligatoria",IF(ISBLANK(F45),"",IF(ISNUMBER(F45),IF(F45-INT(F45)=0,"","  Errore ! Inserire un numero intero senza decimali"),"  Errore ! Inserire un numero intero senza decimali")))</f>
        <v/>
      </c>
      <c r="K45" s="192" t="str">
        <f>LEFT(A45,3)</f>
        <v>ORG</v>
      </c>
      <c r="L45" s="192" t="str">
        <f>RIGHT(A45,3)</f>
        <v>136</v>
      </c>
      <c r="M45" s="192" t="str">
        <f>B45</f>
        <v>INT</v>
      </c>
      <c r="N45" s="192">
        <f>IF(ISNUMBER(F45),ROUND(F45,0),"")</f>
        <v>12900</v>
      </c>
    </row>
    <row r="46" spans="1:14" s="181" customFormat="1" ht="4.3499999999999996" customHeight="1" x14ac:dyDescent="0.25">
      <c r="A46" s="184"/>
      <c r="B46" s="184"/>
      <c r="D46" s="185"/>
      <c r="E46" s="185"/>
      <c r="F46" s="174"/>
      <c r="G46" s="195"/>
    </row>
    <row r="47" spans="1:14" s="181" customFormat="1" ht="30" customHeight="1" x14ac:dyDescent="0.25">
      <c r="A47" s="184" t="s">
        <v>293</v>
      </c>
      <c r="B47" s="171" t="s">
        <v>232</v>
      </c>
      <c r="D47" s="180" t="s">
        <v>294</v>
      </c>
      <c r="F47" s="190">
        <v>7500</v>
      </c>
      <c r="G47" s="191" t="str">
        <f>IF(AND(ISBLANK(F47),C47="x",$N$8&gt;0),"Attenzione: domanda a risposta obbligatoria",IF(ISBLANK(F47),"",IF(ISNUMBER(F47),IF(F47-INT(F47)=0,"","  Errore ! Inserire un numero intero senza decimali"),"  Errore ! Inserire un numero intero senza decimali")))</f>
        <v/>
      </c>
      <c r="K47" s="192" t="str">
        <f>LEFT(A47,3)</f>
        <v>ORG</v>
      </c>
      <c r="L47" s="192" t="str">
        <f>RIGHT(A47,3)</f>
        <v>179</v>
      </c>
      <c r="M47" s="192" t="str">
        <f>B47</f>
        <v>INT</v>
      </c>
      <c r="N47" s="192">
        <f>IF(ISNUMBER(F47),ROUND(F47,0),"")</f>
        <v>7500</v>
      </c>
    </row>
    <row r="48" spans="1:14" s="181" customFormat="1" ht="4.3499999999999996" customHeight="1" x14ac:dyDescent="0.25">
      <c r="A48" s="184"/>
      <c r="B48" s="184"/>
      <c r="D48" s="185"/>
      <c r="E48" s="185"/>
      <c r="F48" s="174"/>
      <c r="G48" s="195"/>
    </row>
    <row r="49" spans="1:14" s="181" customFormat="1" ht="30" customHeight="1" x14ac:dyDescent="0.25">
      <c r="A49" s="184" t="s">
        <v>295</v>
      </c>
      <c r="B49" s="171" t="s">
        <v>232</v>
      </c>
      <c r="D49" s="180" t="s">
        <v>296</v>
      </c>
      <c r="F49" s="190">
        <v>9500</v>
      </c>
      <c r="G49" s="191" t="str">
        <f>IF(AND(ISBLANK(F49),C49="x",$N$8&gt;0),"Attenzione: domanda a risposta obbligatoria",IF(ISBLANK(F49),"",IF(ISNUMBER(F49),IF(F49-INT(F49)=0,"","  Errore ! Inserire un numero intero senza decimali"),"  Errore ! Inserire un numero intero senza decimali")))</f>
        <v/>
      </c>
      <c r="K49" s="192" t="str">
        <f>LEFT(A49,3)</f>
        <v>ORG</v>
      </c>
      <c r="L49" s="192" t="str">
        <f>RIGHT(A49,3)</f>
        <v>161</v>
      </c>
      <c r="M49" s="192" t="str">
        <f>B49</f>
        <v>INT</v>
      </c>
      <c r="N49" s="192">
        <f>IF(ISNUMBER(F49),ROUND(F49,0),"")</f>
        <v>9500</v>
      </c>
    </row>
    <row r="50" spans="1:14" s="181" customFormat="1" ht="4.3499999999999996" customHeight="1" x14ac:dyDescent="0.25">
      <c r="A50" s="184"/>
      <c r="B50" s="184"/>
      <c r="D50" s="185"/>
      <c r="E50" s="185"/>
      <c r="F50" s="174"/>
      <c r="G50" s="195"/>
    </row>
    <row r="51" spans="1:14" s="181" customFormat="1" ht="30" customHeight="1" x14ac:dyDescent="0.25">
      <c r="A51" s="186" t="s">
        <v>297</v>
      </c>
      <c r="B51" s="187" t="s">
        <v>232</v>
      </c>
      <c r="D51" s="189" t="s">
        <v>298</v>
      </c>
      <c r="E51" s="118"/>
      <c r="F51" s="196">
        <v>15</v>
      </c>
      <c r="G51" s="191" t="str">
        <f>IF(AND(ISBLANK(F51),C51="x",$N$8&gt;0),"Attenzione: domanda a risposta obbligatoria",IF(ISBLANK(F51),"",IF(ISNUMBER(F51),IF(F51-INT(F51)=0,"","  Errore ! Inserire un numero intero senza decimali"),"  Errore ! Inserire un numero intero senza decimali")))</f>
        <v/>
      </c>
      <c r="K51" s="192" t="str">
        <f>LEFT(A51,3)</f>
        <v>ORG</v>
      </c>
      <c r="L51" s="192" t="str">
        <f>RIGHT(A51,3)</f>
        <v>366</v>
      </c>
      <c r="M51" s="192" t="str">
        <f>B51</f>
        <v>INT</v>
      </c>
      <c r="N51" s="192">
        <f>IF(ISNUMBER(F51),ROUND(F51,0),"")</f>
        <v>15</v>
      </c>
    </row>
    <row r="52" spans="1:14" s="181" customFormat="1" ht="4.3499999999999996" customHeight="1" x14ac:dyDescent="0.25">
      <c r="A52" s="184"/>
      <c r="B52" s="184"/>
      <c r="D52" s="185"/>
      <c r="E52" s="185"/>
      <c r="F52" s="174"/>
      <c r="G52" s="195"/>
    </row>
    <row r="53" spans="1:14" s="181" customFormat="1" ht="30" customHeight="1" x14ac:dyDescent="0.25">
      <c r="A53" s="177" t="s">
        <v>299</v>
      </c>
      <c r="B53" s="177"/>
      <c r="C53" s="177"/>
      <c r="D53" s="178" t="s">
        <v>300</v>
      </c>
      <c r="E53" s="177"/>
      <c r="F53" s="179"/>
      <c r="G53" s="191"/>
    </row>
    <row r="54" spans="1:14" s="181" customFormat="1" ht="4.3499999999999996" customHeight="1" x14ac:dyDescent="0.25">
      <c r="A54" s="185"/>
      <c r="B54" s="185"/>
      <c r="D54" s="185"/>
      <c r="E54" s="185"/>
      <c r="F54" s="204"/>
      <c r="G54" s="195"/>
    </row>
    <row r="55" spans="1:14" s="181" customFormat="1" ht="30" customHeight="1" x14ac:dyDescent="0.25">
      <c r="A55" s="186" t="s">
        <v>301</v>
      </c>
      <c r="B55" s="187" t="s">
        <v>302</v>
      </c>
      <c r="D55" s="189" t="s">
        <v>303</v>
      </c>
      <c r="F55" s="243" t="s">
        <v>304</v>
      </c>
      <c r="G55" s="191" t="str">
        <f>IF(AND(ISBLANK(F55),C55="x",$N$8&gt;0),"Attenzione: domanda a risposta obbligatoria",IF(ISBLANK(F55),"",IF(AND(LEN(F55)=1,OR(UPPER(F55)="N",UPPER(F55)="S")),"",IF(ISBLANK(F55),"","  Errore ! Inserire S o N"))))</f>
        <v/>
      </c>
      <c r="K55" s="192" t="str">
        <f>LEFT(A55,3)</f>
        <v>PEO</v>
      </c>
      <c r="L55" s="192" t="str">
        <f>RIGHT(A55,3)</f>
        <v>374</v>
      </c>
      <c r="M55" s="192" t="str">
        <f>B55</f>
        <v>FLAG</v>
      </c>
      <c r="N55" s="192" t="str">
        <f>IF(AND(LEN(F55)=1,OR(UPPER(F55)="N",UPPER(F55)="S")),UPPER(F55),"")</f>
        <v>S</v>
      </c>
    </row>
    <row r="56" spans="1:14" s="181" customFormat="1" ht="4.3499999999999996" customHeight="1" x14ac:dyDescent="0.25">
      <c r="A56" s="184"/>
      <c r="B56" s="184"/>
      <c r="D56" s="185"/>
      <c r="E56" s="185"/>
      <c r="F56" s="174"/>
      <c r="G56" s="195"/>
    </row>
    <row r="57" spans="1:14" s="181" customFormat="1" ht="30" customHeight="1" x14ac:dyDescent="0.25">
      <c r="A57" s="184" t="s">
        <v>305</v>
      </c>
      <c r="B57" s="171" t="s">
        <v>232</v>
      </c>
      <c r="D57" s="180" t="s">
        <v>306</v>
      </c>
      <c r="F57" s="190">
        <v>8</v>
      </c>
      <c r="G57" s="191" t="str">
        <f>IF(AND(ISBLANK(F57),C57="x",$N$8&gt;0),"Attenzione: domanda a risposta obbligatoria",IF(ISBLANK(F57),"",IF(ISNUMBER(F57),IF(F57-INT(F57)=0,"","  Errore ! Inserire un numero intero senza decimali"),"  Errore ! Inserire un numero intero senza decimali")))</f>
        <v/>
      </c>
      <c r="K57" s="192" t="str">
        <f>LEFT(A57,3)</f>
        <v>PEO</v>
      </c>
      <c r="L57" s="192" t="str">
        <f>RIGHT(A57,3)</f>
        <v>111</v>
      </c>
      <c r="M57" s="192" t="str">
        <f>B57</f>
        <v>INT</v>
      </c>
      <c r="N57" s="192">
        <f>IF(ISNUMBER(F57),ROUND(F57,0),"")</f>
        <v>8</v>
      </c>
    </row>
    <row r="58" spans="1:14" s="181" customFormat="1" ht="4.3499999999999996" customHeight="1" x14ac:dyDescent="0.25">
      <c r="A58" s="184"/>
      <c r="B58" s="184"/>
      <c r="D58" s="185"/>
      <c r="E58" s="185"/>
      <c r="F58" s="174"/>
      <c r="G58" s="195"/>
    </row>
    <row r="59" spans="1:14" s="181" customFormat="1" ht="30" customHeight="1" x14ac:dyDescent="0.25">
      <c r="A59" s="184" t="s">
        <v>307</v>
      </c>
      <c r="B59" s="171" t="s">
        <v>232</v>
      </c>
      <c r="D59" s="180" t="s">
        <v>308</v>
      </c>
      <c r="F59" s="190">
        <v>4</v>
      </c>
      <c r="G59" s="191" t="str">
        <f>IF(AND(ISBLANK(F59),C59="x",$N$8&gt;0),"Attenzione: domanda a risposta obbligatoria",IF(ISBLANK(F59),"",IF(ISNUMBER(F59),IF(F59-INT(F59)=0,"","  Errore ! Inserire un numero intero senza decimali"),"  Errore ! Inserire un numero intero senza decimali")))</f>
        <v/>
      </c>
      <c r="K59" s="192" t="str">
        <f>LEFT(A59,3)</f>
        <v>PEO</v>
      </c>
      <c r="L59" s="192" t="str">
        <f>RIGHT(A59,3)</f>
        <v>188</v>
      </c>
      <c r="M59" s="192" t="str">
        <f>B59</f>
        <v>INT</v>
      </c>
      <c r="N59" s="192">
        <f>IF(ISNUMBER(F59),ROUND(F59,0),"")</f>
        <v>4</v>
      </c>
    </row>
    <row r="60" spans="1:14" s="181" customFormat="1" ht="4.3499999999999996" customHeight="1" x14ac:dyDescent="0.25">
      <c r="A60" s="184"/>
      <c r="B60" s="184"/>
      <c r="D60" s="185"/>
      <c r="E60" s="185"/>
      <c r="F60" s="174"/>
      <c r="G60" s="195"/>
    </row>
    <row r="61" spans="1:14" s="181" customFormat="1" ht="30" customHeight="1" x14ac:dyDescent="0.25">
      <c r="A61" s="184" t="s">
        <v>309</v>
      </c>
      <c r="B61" s="171" t="s">
        <v>302</v>
      </c>
      <c r="D61" s="189" t="s">
        <v>310</v>
      </c>
      <c r="F61" s="243" t="s">
        <v>304</v>
      </c>
      <c r="G61" s="191" t="str">
        <f>IF(AND(ISBLANK(F61),C61="x",$N$8&gt;0),"Attenzione: domanda a risposta obbligatoria",IF(ISBLANK(F61),"",IF(AND(LEN(F61)=1,OR(UPPER(F61)="N",UPPER(F61)="S")),"",IF(ISBLANK(F61),"","  Errore ! Inserire S o N"))))</f>
        <v/>
      </c>
      <c r="K61" s="192" t="str">
        <f>LEFT(A61,3)</f>
        <v>PEO</v>
      </c>
      <c r="L61" s="192" t="str">
        <f>RIGHT(A61,3)</f>
        <v>119</v>
      </c>
      <c r="M61" s="192" t="str">
        <f>B61</f>
        <v>FLAG</v>
      </c>
      <c r="N61" s="192" t="str">
        <f>IF(AND(LEN(F61)=1,OR(UPPER(F61)="N",UPPER(F61)="S")),UPPER(F61),"")</f>
        <v>S</v>
      </c>
    </row>
    <row r="62" spans="1:14" s="181" customFormat="1" ht="4.3499999999999996" customHeight="1" x14ac:dyDescent="0.25">
      <c r="A62" s="184"/>
      <c r="B62" s="184"/>
      <c r="D62" s="185"/>
      <c r="E62" s="185"/>
      <c r="F62" s="174"/>
      <c r="G62" s="195"/>
    </row>
    <row r="63" spans="1:14" s="244" customFormat="1" ht="30" customHeight="1" x14ac:dyDescent="0.25">
      <c r="A63" s="186" t="s">
        <v>311</v>
      </c>
      <c r="B63" s="187" t="s">
        <v>302</v>
      </c>
      <c r="D63" s="189" t="s">
        <v>312</v>
      </c>
      <c r="F63" s="245" t="s">
        <v>304</v>
      </c>
      <c r="G63" s="191" t="str">
        <f>IF(AND(ISBLANK(F63),C63="x",$N$8&gt;0),"Attenzione: domanda a risposta obbligatoria",IF(ISBLANK(F63),"",IF(AND(LEN(F63)=1,OR(UPPER(F63)="N",UPPER(F63)="S")),"",IF(ISBLANK(F63),"","  Errore ! Inserire S o N"))))</f>
        <v/>
      </c>
      <c r="K63" s="246" t="str">
        <f>LEFT(A63,3)</f>
        <v>PEO</v>
      </c>
      <c r="L63" s="246" t="str">
        <f>RIGHT(A63,3)</f>
        <v>401</v>
      </c>
      <c r="M63" s="246" t="str">
        <f>B63</f>
        <v>FLAG</v>
      </c>
      <c r="N63" s="247" t="str">
        <f>IF(AND(LEN(F63)=1,OR(UPPER(F63)="N",UPPER(F63)="S")),UPPER(F63),"")</f>
        <v>S</v>
      </c>
    </row>
    <row r="64" spans="1:14" s="181" customFormat="1" ht="4.3499999999999996" customHeight="1" x14ac:dyDescent="0.25">
      <c r="A64" s="184"/>
      <c r="B64" s="184"/>
      <c r="D64" s="185"/>
      <c r="E64" s="185"/>
      <c r="F64" s="174"/>
      <c r="G64" s="195"/>
    </row>
    <row r="65" spans="1:14" s="181" customFormat="1" ht="30" customHeight="1" x14ac:dyDescent="0.25">
      <c r="A65" s="184" t="s">
        <v>313</v>
      </c>
      <c r="B65" s="171" t="s">
        <v>232</v>
      </c>
      <c r="D65" s="180" t="s">
        <v>314</v>
      </c>
      <c r="F65" s="190">
        <v>763</v>
      </c>
      <c r="G65" s="191" t="str">
        <f>IF(AND(ISBLANK(F65),C65="x",$N$8&gt;0),"Attenzione: domanda a risposta obbligatoria",IF(ISBLANK(F65),"",IF(ISNUMBER(F65),IF(F65-INT(F65)=0,"","  Errore ! Inserire un numero intero senza decimali"),"  Errore ! Inserire un numero intero senza decimali")))</f>
        <v/>
      </c>
      <c r="K65" s="192" t="str">
        <f>LEFT(A65,3)</f>
        <v>PEO</v>
      </c>
      <c r="L65" s="192" t="str">
        <f>RIGHT(A65,3)</f>
        <v>133</v>
      </c>
      <c r="M65" s="192" t="str">
        <f>B65</f>
        <v>INT</v>
      </c>
      <c r="N65" s="192">
        <f>IF(ISNUMBER(F65),ROUND(F65,0),"")</f>
        <v>763</v>
      </c>
    </row>
    <row r="66" spans="1:14" s="181" customFormat="1" ht="4.3499999999999996" customHeight="1" x14ac:dyDescent="0.25">
      <c r="A66" s="233"/>
      <c r="B66" s="233"/>
      <c r="D66" s="185"/>
      <c r="E66" s="185"/>
      <c r="F66" s="204"/>
      <c r="G66" s="195"/>
    </row>
    <row r="67" spans="1:14" s="181" customFormat="1" ht="30" customHeight="1" x14ac:dyDescent="0.25">
      <c r="A67" s="177" t="s">
        <v>315</v>
      </c>
      <c r="B67" s="177"/>
      <c r="C67" s="177"/>
      <c r="D67" s="178" t="s">
        <v>316</v>
      </c>
      <c r="E67" s="177"/>
      <c r="F67" s="179"/>
      <c r="G67" s="191"/>
    </row>
    <row r="68" spans="1:14" s="181" customFormat="1" ht="4.3499999999999996" customHeight="1" x14ac:dyDescent="0.25">
      <c r="A68" s="185"/>
      <c r="B68" s="185"/>
      <c r="D68" s="185"/>
      <c r="E68" s="185"/>
      <c r="F68" s="204"/>
      <c r="G68" s="195"/>
    </row>
    <row r="69" spans="1:14" s="181" customFormat="1" ht="30" customHeight="1" x14ac:dyDescent="0.25">
      <c r="A69" s="186" t="s">
        <v>317</v>
      </c>
      <c r="B69" s="187" t="s">
        <v>302</v>
      </c>
      <c r="D69" s="189" t="s">
        <v>318</v>
      </c>
      <c r="F69" s="243" t="s">
        <v>319</v>
      </c>
      <c r="G69" s="191" t="str">
        <f>IF(AND(ISBLANK(F69),C69="x",$N$8&gt;0),"Attenzione: domanda a risposta obbligatoria",IF(ISBLANK(F69),"",IF(AND(LEN(F69)=1,OR(UPPER(F69)="N",UPPER(F69)="S")),"",IF(ISBLANK(F69),"","  Errore ! Inserire S o N"))))</f>
        <v/>
      </c>
      <c r="K69" s="192" t="str">
        <f>LEFT(A69,3)</f>
        <v>PRD</v>
      </c>
      <c r="L69" s="192" t="str">
        <f>RIGHT(A69,3)</f>
        <v>367</v>
      </c>
      <c r="M69" s="192" t="str">
        <f>B69</f>
        <v>FLAG</v>
      </c>
      <c r="N69" s="192" t="str">
        <f>IF(AND(LEN(F69)=1,OR(UPPER(F69)="N",UPPER(F69)="S")),UPPER(F69),"")</f>
        <v>N</v>
      </c>
    </row>
    <row r="70" spans="1:14" s="181" customFormat="1" ht="4.3499999999999996" customHeight="1" x14ac:dyDescent="0.25">
      <c r="A70" s="186"/>
      <c r="B70" s="186"/>
      <c r="D70" s="199"/>
      <c r="E70" s="185"/>
      <c r="F70" s="174"/>
      <c r="G70" s="195"/>
    </row>
    <row r="71" spans="1:14" s="181" customFormat="1" ht="30" customHeight="1" x14ac:dyDescent="0.25">
      <c r="A71" s="186" t="s">
        <v>320</v>
      </c>
      <c r="B71" s="187" t="s">
        <v>232</v>
      </c>
      <c r="D71" s="189" t="s">
        <v>321</v>
      </c>
      <c r="F71" s="190">
        <v>0</v>
      </c>
      <c r="G71" s="191" t="str">
        <f>IF(AND(ISBLANK(F71),C71="x",$N$8&gt;0),"Attenzione: domanda a risposta obbligatoria",IF(ISBLANK(F71),"",IF(ISNUMBER(F71),IF(F71-INT(F71)=0,"","  Errore ! Inserire un numero intero senza decimali"),"  Errore ! Inserire un numero intero senza decimali")))</f>
        <v/>
      </c>
      <c r="K71" s="192" t="str">
        <f>LEFT(A71,3)</f>
        <v>PRD</v>
      </c>
      <c r="L71" s="192" t="str">
        <f>RIGHT(A71,3)</f>
        <v>368</v>
      </c>
      <c r="M71" s="192" t="str">
        <f>B71</f>
        <v>INT</v>
      </c>
      <c r="N71" s="192">
        <f>IF(ISNUMBER(F71),ROUND(F71,0),"")</f>
        <v>0</v>
      </c>
    </row>
    <row r="72" spans="1:14" s="181" customFormat="1" ht="4.3499999999999996" customHeight="1" x14ac:dyDescent="0.25">
      <c r="A72" s="186"/>
      <c r="B72" s="186"/>
      <c r="D72" s="199"/>
      <c r="E72" s="185"/>
      <c r="F72" s="174"/>
      <c r="G72" s="195"/>
    </row>
    <row r="73" spans="1:14" s="181" customFormat="1" ht="30" customHeight="1" x14ac:dyDescent="0.25">
      <c r="A73" s="186" t="s">
        <v>322</v>
      </c>
      <c r="B73" s="187" t="s">
        <v>232</v>
      </c>
      <c r="D73" s="189" t="s">
        <v>323</v>
      </c>
      <c r="F73" s="190">
        <v>40029</v>
      </c>
      <c r="G73" s="191" t="str">
        <f>IF(AND(ISBLANK(F73),C73="x",$N$8&gt;0),"Attenzione: domanda a risposta obbligatoria",IF(ISBLANK(F73),"",IF(ISNUMBER(F73),IF(F73-INT(F73)=0,"","  Errore ! Inserire un numero intero senza decimali"),"  Errore ! Inserire un numero intero senza decimali")))</f>
        <v/>
      </c>
      <c r="K73" s="192" t="str">
        <f>LEFT(A73,3)</f>
        <v>PRD</v>
      </c>
      <c r="L73" s="192" t="str">
        <f>RIGHT(A73,3)</f>
        <v>369</v>
      </c>
      <c r="M73" s="192" t="str">
        <f>B73</f>
        <v>INT</v>
      </c>
      <c r="N73" s="192">
        <f>IF(ISNUMBER(F73),ROUND(F73,0),"")</f>
        <v>40029</v>
      </c>
    </row>
    <row r="74" spans="1:14" s="181" customFormat="1" ht="4.3499999999999996" customHeight="1" x14ac:dyDescent="0.25">
      <c r="A74" s="186"/>
      <c r="B74" s="186"/>
      <c r="D74" s="199"/>
      <c r="E74" s="185"/>
      <c r="F74" s="174"/>
      <c r="G74" s="195"/>
    </row>
    <row r="75" spans="1:14" s="118" customFormat="1" ht="30" customHeight="1" x14ac:dyDescent="0.25">
      <c r="A75" s="186" t="s">
        <v>324</v>
      </c>
      <c r="B75" s="187" t="s">
        <v>232</v>
      </c>
      <c r="D75" s="189" t="s">
        <v>325</v>
      </c>
      <c r="F75" s="196">
        <v>0</v>
      </c>
      <c r="G75" s="191" t="str">
        <f>IF(AND(ISBLANK(F75),C75="x",$N$8&gt;0),"Attenzione: domanda a risposta obbligatoria",IF(ISBLANK(F75),"",IF(ISNUMBER(F75),IF(F75-INT(F75)=0,"","  Errore ! Inserire un numero intero senza decimali"),"  Errore ! Inserire un numero intero senza decimali")))</f>
        <v/>
      </c>
      <c r="K75" s="246" t="str">
        <f>LEFT(A75,3)</f>
        <v>PRD</v>
      </c>
      <c r="L75" s="246" t="str">
        <f>RIGHT(A75,3)</f>
        <v>370</v>
      </c>
      <c r="M75" s="246" t="str">
        <f>B75</f>
        <v>INT</v>
      </c>
      <c r="N75" s="246">
        <f>IF(ISNUMBER(F75),ROUND(F75,0),"")</f>
        <v>0</v>
      </c>
    </row>
    <row r="76" spans="1:14" s="181" customFormat="1" ht="4.3499999999999996" customHeight="1" x14ac:dyDescent="0.25">
      <c r="A76" s="186"/>
      <c r="B76" s="186"/>
      <c r="D76" s="199"/>
      <c r="E76" s="185"/>
      <c r="F76" s="174"/>
      <c r="G76" s="195"/>
    </row>
    <row r="77" spans="1:14" s="181" customFormat="1" ht="30" customHeight="1" x14ac:dyDescent="0.25">
      <c r="A77" s="186" t="s">
        <v>326</v>
      </c>
      <c r="B77" s="187" t="s">
        <v>232</v>
      </c>
      <c r="D77" s="189" t="s">
        <v>327</v>
      </c>
      <c r="F77" s="190">
        <v>12713</v>
      </c>
      <c r="G77" s="191" t="str">
        <f>IF(AND(ISBLANK(F77),C77="x",$N$8&gt;0),"Attenzione: domanda a risposta obbligatoria",IF(ISBLANK(F77),"",IF(ISNUMBER(F77),IF(F77-INT(F77)=0,"","  Errore ! Inserire un numero intero senza decimali"),"  Errore ! Inserire un numero intero senza decimali")))</f>
        <v/>
      </c>
      <c r="K77" s="192" t="str">
        <f>LEFT(A77,3)</f>
        <v>PRD</v>
      </c>
      <c r="L77" s="192" t="str">
        <f>RIGHT(A77,3)</f>
        <v>371</v>
      </c>
      <c r="M77" s="192" t="str">
        <f>B77</f>
        <v>INT</v>
      </c>
      <c r="N77" s="192">
        <f>IF(ISNUMBER(F77),ROUND(F77,0),"")</f>
        <v>12713</v>
      </c>
    </row>
    <row r="78" spans="1:14" s="181" customFormat="1" ht="4.3499999999999996" customHeight="1" x14ac:dyDescent="0.25">
      <c r="A78" s="186"/>
      <c r="B78" s="186"/>
      <c r="D78" s="199"/>
      <c r="E78" s="185"/>
      <c r="F78" s="174"/>
      <c r="G78" s="195"/>
    </row>
    <row r="79" spans="1:14" s="118" customFormat="1" ht="30" customHeight="1" x14ac:dyDescent="0.25">
      <c r="A79" s="186" t="s">
        <v>328</v>
      </c>
      <c r="B79" s="187" t="s">
        <v>232</v>
      </c>
      <c r="D79" s="189" t="s">
        <v>329</v>
      </c>
      <c r="F79" s="196">
        <v>0</v>
      </c>
      <c r="G79" s="191" t="str">
        <f>IF(AND(ISBLANK(F79),C79="x",$N$8&gt;0),"Attenzione: domanda a risposta obbligatoria",IF(ISBLANK(F79),"",IF(ISNUMBER(F79),IF(F79-INT(F79)=0,"","  Errore ! Inserire un numero intero senza decimali"),"  Errore ! Inserire un numero intero senza decimali")))</f>
        <v/>
      </c>
      <c r="K79" s="246" t="str">
        <f>LEFT(A79,3)</f>
        <v>PRD</v>
      </c>
      <c r="L79" s="246" t="str">
        <f>RIGHT(A79,3)</f>
        <v>372</v>
      </c>
      <c r="M79" s="246" t="str">
        <f>B79</f>
        <v>INT</v>
      </c>
      <c r="N79" s="246">
        <f>IF(ISNUMBER(F79),ROUND(F79,0),"")</f>
        <v>0</v>
      </c>
    </row>
    <row r="80" spans="1:14" s="181" customFormat="1" ht="4.3499999999999996" customHeight="1" x14ac:dyDescent="0.25">
      <c r="A80" s="186"/>
      <c r="B80" s="186"/>
      <c r="D80" s="199"/>
      <c r="E80" s="185"/>
      <c r="F80" s="174"/>
      <c r="G80" s="195"/>
    </row>
    <row r="81" spans="1:14" s="181" customFormat="1" ht="30" x14ac:dyDescent="0.25">
      <c r="A81" s="186" t="s">
        <v>330</v>
      </c>
      <c r="B81" s="187" t="s">
        <v>242</v>
      </c>
      <c r="D81" s="189" t="s">
        <v>331</v>
      </c>
      <c r="F81" s="200">
        <v>0.1048</v>
      </c>
      <c r="G81" s="201" t="str">
        <f>IF(AND(ISBLANK(F81),C81="x",$N$8&gt;0),"Attenzione: domanda a risposta obbligatoria",IF(ISBLANK(F81),"",IF(ISNUMBER(F81),IF(F81-ROUND(F81,4)=0,"","  Errore ! Inserire una % con al massimo due valori decimali"),"  Errore ! Inserire una % con al massimo due valori decimali")))</f>
        <v/>
      </c>
      <c r="K81" s="192" t="str">
        <f>LEFT(A81,3)</f>
        <v>PRD</v>
      </c>
      <c r="L81" s="192" t="str">
        <f>RIGHT(A81,3)</f>
        <v>373</v>
      </c>
      <c r="M81" s="192" t="str">
        <f>B81</f>
        <v>PERC</v>
      </c>
      <c r="N81" s="192">
        <f>IF(ISNUMBER(F81),ROUND(F81,4)*100,"")</f>
        <v>10.48</v>
      </c>
    </row>
    <row r="82" spans="1:14" s="181" customFormat="1" ht="4.3499999999999996" customHeight="1" x14ac:dyDescent="0.25">
      <c r="A82" s="186"/>
      <c r="B82" s="186"/>
      <c r="D82" s="199"/>
      <c r="E82" s="185"/>
      <c r="F82" s="174"/>
      <c r="G82" s="195"/>
    </row>
    <row r="83" spans="1:14" s="181" customFormat="1" ht="16.5" customHeight="1" x14ac:dyDescent="0.25">
      <c r="A83" s="177" t="s">
        <v>332</v>
      </c>
      <c r="B83" s="177"/>
      <c r="C83" s="177"/>
      <c r="D83" s="178" t="s">
        <v>333</v>
      </c>
      <c r="E83" s="177"/>
      <c r="F83" s="179"/>
      <c r="G83" s="195"/>
    </row>
    <row r="84" spans="1:14" s="181" customFormat="1" ht="4.3499999999999996" customHeight="1" x14ac:dyDescent="0.25">
      <c r="A84" s="186"/>
      <c r="B84" s="186"/>
      <c r="D84" s="199"/>
      <c r="E84" s="185"/>
      <c r="F84" s="174"/>
      <c r="G84" s="195"/>
    </row>
    <row r="85" spans="1:14" s="181" customFormat="1" ht="30" customHeight="1" x14ac:dyDescent="0.25">
      <c r="A85" s="184" t="s">
        <v>334</v>
      </c>
      <c r="B85" s="171" t="s">
        <v>302</v>
      </c>
      <c r="D85" s="180" t="s">
        <v>335</v>
      </c>
      <c r="F85" s="243" t="s">
        <v>304</v>
      </c>
      <c r="G85" s="191" t="str">
        <f>IF(AND(ISBLANK(F85),C85="x",$N$8&gt;0),"Attenzione: domanda a risposta obbligatoria",IF(ISBLANK(F85),"",IF(AND(LEN(F85)=1,OR(UPPER(F85)="N",UPPER(F85)="S")),"",IF(ISBLANK(F85),"","  Errore ! Inserire S o N"))))</f>
        <v/>
      </c>
      <c r="K85" s="192" t="str">
        <f>LEFT(A85,3)</f>
        <v>CPL</v>
      </c>
      <c r="L85" s="192" t="str">
        <f>RIGHT(A85,3)</f>
        <v>194</v>
      </c>
      <c r="M85" s="192" t="str">
        <f>B85</f>
        <v>FLAG</v>
      </c>
      <c r="N85" s="192" t="str">
        <f>IF(AND(LEN(F85)=1,OR(UPPER(F85)="N",UPPER(F85)="S")),UPPER(F85),"")</f>
        <v>S</v>
      </c>
    </row>
    <row r="86" spans="1:14" s="181" customFormat="1" ht="4.3499999999999996" customHeight="1" x14ac:dyDescent="0.25">
      <c r="A86" s="186"/>
      <c r="B86" s="186"/>
      <c r="D86" s="199"/>
      <c r="E86" s="185"/>
      <c r="F86" s="174"/>
      <c r="G86" s="195"/>
    </row>
    <row r="87" spans="1:14" ht="30" customHeight="1" x14ac:dyDescent="0.2">
      <c r="A87" s="184" t="s">
        <v>336</v>
      </c>
      <c r="B87" s="171" t="s">
        <v>302</v>
      </c>
      <c r="C87" s="181"/>
      <c r="D87" s="180" t="s">
        <v>337</v>
      </c>
      <c r="E87" s="181"/>
      <c r="F87" s="243" t="s">
        <v>338</v>
      </c>
      <c r="G87" s="191" t="str">
        <f>IF(OR(ISBLANK(F87),F87="Singola",F87="Associata"),"","  Errore ! Inserire Singola o Associata")</f>
        <v/>
      </c>
      <c r="H87" s="181"/>
      <c r="I87" s="181"/>
      <c r="J87" s="181"/>
      <c r="K87" s="192" t="str">
        <f>LEFT(A87,3)</f>
        <v>CPL</v>
      </c>
      <c r="L87" s="192" t="str">
        <f>RIGHT(A87,3)</f>
        <v>147</v>
      </c>
      <c r="M87" s="192" t="str">
        <f>B87</f>
        <v>FLAG</v>
      </c>
      <c r="N87" s="192" t="str">
        <f>IF(F87="singola","S",IF(F87="associata","N",""))</f>
        <v>S</v>
      </c>
    </row>
    <row r="88" spans="1:14" s="181" customFormat="1" ht="4.3499999999999996" customHeight="1" x14ac:dyDescent="0.25">
      <c r="A88" s="186"/>
      <c r="B88" s="186"/>
      <c r="D88" s="199"/>
      <c r="E88" s="185"/>
      <c r="F88" s="174"/>
      <c r="G88" s="195"/>
    </row>
    <row r="89" spans="1:14" ht="30" customHeight="1" x14ac:dyDescent="0.2">
      <c r="A89" s="184" t="s">
        <v>339</v>
      </c>
      <c r="B89" s="171" t="s">
        <v>242</v>
      </c>
      <c r="C89" s="181"/>
      <c r="D89" s="189" t="s">
        <v>340</v>
      </c>
      <c r="E89" s="181"/>
      <c r="F89" s="200">
        <v>0.25</v>
      </c>
      <c r="G89" s="201" t="str">
        <f>IF(AND(ISBLANK(F89),C89="x",$N$8&gt;0),"Attenzione: domanda a risposta obbligatoria",IF(ISBLANK(F89),"",IF(ISNUMBER(F89),IF(F89-ROUND(F89,4)=0,"","  Errore ! Inserire una % con al massimo due valori decimali"),"  Errore ! Inserire una % con al massimo due valori decimali")))</f>
        <v/>
      </c>
      <c r="H89" s="181"/>
      <c r="I89" s="181"/>
      <c r="J89" s="181"/>
      <c r="K89" s="192" t="str">
        <f>LEFT(A89,3)</f>
        <v>CPL</v>
      </c>
      <c r="L89" s="192" t="str">
        <f>RIGHT(A89,3)</f>
        <v>182</v>
      </c>
      <c r="M89" s="192" t="str">
        <f>B89</f>
        <v>PERC</v>
      </c>
      <c r="N89" s="192">
        <f>IF(ISNUMBER(F89),ROUND(F89,4)*100,"")</f>
        <v>25</v>
      </c>
    </row>
    <row r="90" spans="1:14" s="181" customFormat="1" ht="4.3499999999999996" customHeight="1" x14ac:dyDescent="0.25">
      <c r="A90" s="186"/>
      <c r="B90" s="186"/>
      <c r="D90" s="199"/>
      <c r="E90" s="185"/>
      <c r="F90" s="174"/>
      <c r="G90" s="195"/>
    </row>
    <row r="91" spans="1:14" ht="16.5" customHeight="1" x14ac:dyDescent="0.25">
      <c r="A91" s="177" t="s">
        <v>250</v>
      </c>
      <c r="B91" s="177"/>
      <c r="C91" s="177"/>
      <c r="D91" s="178" t="s">
        <v>251</v>
      </c>
      <c r="E91" s="177"/>
      <c r="F91" s="179"/>
      <c r="G91" s="248"/>
      <c r="H91" s="181"/>
      <c r="I91" s="181"/>
      <c r="J91" s="181"/>
      <c r="K91" s="181"/>
      <c r="L91" s="181"/>
      <c r="M91" s="181"/>
      <c r="N91" s="181"/>
    </row>
    <row r="92" spans="1:14" s="181" customFormat="1" ht="4.3499999999999996" customHeight="1" x14ac:dyDescent="0.25">
      <c r="A92" s="186"/>
      <c r="B92" s="186"/>
      <c r="D92" s="199"/>
      <c r="E92" s="185"/>
      <c r="F92" s="174"/>
      <c r="G92" s="195"/>
    </row>
    <row r="93" spans="1:14" ht="15" customHeight="1" x14ac:dyDescent="0.25">
      <c r="A93" s="184" t="s">
        <v>252</v>
      </c>
      <c r="B93" s="184" t="s">
        <v>253</v>
      </c>
      <c r="C93" s="181"/>
      <c r="D93" s="185" t="s">
        <v>254</v>
      </c>
      <c r="E93" s="181"/>
      <c r="F93" s="204"/>
      <c r="G93" s="248"/>
      <c r="H93" s="181"/>
      <c r="I93" s="181"/>
      <c r="J93" s="181"/>
      <c r="K93" s="192" t="str">
        <f>LEFT(A93,3)</f>
        <v>INF</v>
      </c>
      <c r="L93" s="192" t="str">
        <f>RIGHT(A93,3)</f>
        <v>209</v>
      </c>
      <c r="M93" s="192" t="str">
        <f>B93</f>
        <v>NOTE</v>
      </c>
      <c r="N93" s="181" t="str">
        <f>IF(ISBLANK(D94),"",LEFT(D94,1500))</f>
        <v/>
      </c>
    </row>
    <row r="94" spans="1:14" ht="45" customHeight="1" x14ac:dyDescent="0.2">
      <c r="A94" s="205"/>
      <c r="B94" s="205"/>
      <c r="C94" s="181"/>
      <c r="D94" s="207"/>
      <c r="E94" s="208"/>
      <c r="F94" s="209"/>
      <c r="G94" s="191" t="str">
        <f>IF(LEN(D94)&gt;1500,"Attenzione, è stato superato il numero massimo di 1500 caratteri","")</f>
        <v/>
      </c>
      <c r="H94" s="181"/>
      <c r="I94" s="181"/>
      <c r="J94" s="181"/>
      <c r="K94" s="181"/>
      <c r="L94" s="181"/>
      <c r="M94" s="181"/>
      <c r="N94" s="181"/>
    </row>
    <row r="95" spans="1:14" s="181" customFormat="1" ht="4.3499999999999996" customHeight="1" x14ac:dyDescent="0.25">
      <c r="A95" s="186"/>
      <c r="B95" s="186"/>
      <c r="D95" s="199"/>
      <c r="E95" s="185"/>
      <c r="F95" s="174"/>
      <c r="G95" s="195"/>
    </row>
    <row r="96" spans="1:14" ht="15" customHeight="1" x14ac:dyDescent="0.25">
      <c r="A96" s="184" t="s">
        <v>255</v>
      </c>
      <c r="B96" s="184" t="s">
        <v>253</v>
      </c>
      <c r="C96" s="181"/>
      <c r="D96" s="185" t="s">
        <v>256</v>
      </c>
      <c r="E96" s="181"/>
      <c r="F96" s="204"/>
      <c r="G96" s="248"/>
      <c r="H96" s="181"/>
      <c r="I96" s="181"/>
      <c r="J96" s="181"/>
      <c r="K96" s="192" t="str">
        <f>LEFT(A96,3)</f>
        <v>INF</v>
      </c>
      <c r="L96" s="192" t="str">
        <f>RIGHT(A96,3)</f>
        <v>127</v>
      </c>
      <c r="M96" s="192" t="str">
        <f>B96</f>
        <v>NOTE</v>
      </c>
      <c r="N96" s="181" t="str">
        <f>IF(ISBLANK(D97),"",LEFT(D97,1500))</f>
        <v/>
      </c>
    </row>
    <row r="97" spans="1:14" ht="45" customHeight="1" x14ac:dyDescent="0.2">
      <c r="A97" s="205"/>
      <c r="B97" s="205"/>
      <c r="C97" s="181"/>
      <c r="D97" s="207"/>
      <c r="E97" s="208"/>
      <c r="F97" s="209"/>
      <c r="G97" s="191" t="str">
        <f>IF(LEN(D97)&gt;1500,"Attenzione, è stato superato il numero massimo di 1500 caratteri","")</f>
        <v/>
      </c>
      <c r="H97" s="181"/>
      <c r="I97" s="181"/>
      <c r="J97" s="181"/>
      <c r="K97" s="213" t="s">
        <v>25</v>
      </c>
      <c r="L97" s="181"/>
      <c r="M97" s="181"/>
      <c r="N97" s="181"/>
    </row>
    <row r="98" spans="1:14" s="215" customFormat="1" x14ac:dyDescent="0.2">
      <c r="A98" s="214"/>
      <c r="B98" s="214"/>
      <c r="F98" s="216"/>
      <c r="G98" s="217"/>
    </row>
  </sheetData>
  <sheetProtection password="EA98" sheet="1" formatColumns="0" selectLockedCells="1"/>
  <dataConsolidate/>
  <mergeCells count="4">
    <mergeCell ref="G2:G3"/>
    <mergeCell ref="G5:G6"/>
    <mergeCell ref="D94:F94"/>
    <mergeCell ref="D97:F97"/>
  </mergeCells>
  <dataValidations count="6">
    <dataValidation type="date" allowBlank="1" showInputMessage="1" showErrorMessage="1" errorTitle="Errore di digitazione" error="Digitare una data non anteriore al 1 Gennaio dell'anno precedente alla di rilevazione (gg/mm/aaaa)"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52155038-642A-4D1D-A1F2-23B0FC6A1294}">
      <formula1>43831</formula1>
      <formula2>TODAY()</formula2>
    </dataValidation>
    <dataValidation type="custom" operator="lessThan" allowBlank="1" showInputMessage="1" showErrorMessage="1" errorTitle="Errore di digitazione" error="Inserire solo valori percentuali con al massimo due cifre decimali e chiudere con il simbolo %." sqref="F89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F65625 JB65625 SX65625 ACT65625 AMP65625 AWL65625 BGH65625 BQD65625 BZZ65625 CJV65625 CTR65625 DDN65625 DNJ65625 DXF65625 EHB65625 EQX65625 FAT65625 FKP65625 FUL65625 GEH65625 GOD65625 GXZ65625 HHV65625 HRR65625 IBN65625 ILJ65625 IVF65625 JFB65625 JOX65625 JYT65625 KIP65625 KSL65625 LCH65625 LMD65625 LVZ65625 MFV65625 MPR65625 MZN65625 NJJ65625 NTF65625 ODB65625 OMX65625 OWT65625 PGP65625 PQL65625 QAH65625 QKD65625 QTZ65625 RDV65625 RNR65625 RXN65625 SHJ65625 SRF65625 TBB65625 TKX65625 TUT65625 UEP65625 UOL65625 UYH65625 VID65625 VRZ65625 WBV65625 WLR65625 WVN65625 F131161 JB131161 SX131161 ACT131161 AMP131161 AWL131161 BGH131161 BQD131161 BZZ131161 CJV131161 CTR131161 DDN131161 DNJ131161 DXF131161 EHB131161 EQX131161 FAT131161 FKP131161 FUL131161 GEH131161 GOD131161 GXZ131161 HHV131161 HRR131161 IBN131161 ILJ131161 IVF131161 JFB131161 JOX131161 JYT131161 KIP131161 KSL131161 LCH131161 LMD131161 LVZ131161 MFV131161 MPR131161 MZN131161 NJJ131161 NTF131161 ODB131161 OMX131161 OWT131161 PGP131161 PQL131161 QAH131161 QKD131161 QTZ131161 RDV131161 RNR131161 RXN131161 SHJ131161 SRF131161 TBB131161 TKX131161 TUT131161 UEP131161 UOL131161 UYH131161 VID131161 VRZ131161 WBV131161 WLR131161 WVN131161 F196697 JB196697 SX196697 ACT196697 AMP196697 AWL196697 BGH196697 BQD196697 BZZ196697 CJV196697 CTR196697 DDN196697 DNJ196697 DXF196697 EHB196697 EQX196697 FAT196697 FKP196697 FUL196697 GEH196697 GOD196697 GXZ196697 HHV196697 HRR196697 IBN196697 ILJ196697 IVF196697 JFB196697 JOX196697 JYT196697 KIP196697 KSL196697 LCH196697 LMD196697 LVZ196697 MFV196697 MPR196697 MZN196697 NJJ196697 NTF196697 ODB196697 OMX196697 OWT196697 PGP196697 PQL196697 QAH196697 QKD196697 QTZ196697 RDV196697 RNR196697 RXN196697 SHJ196697 SRF196697 TBB196697 TKX196697 TUT196697 UEP196697 UOL196697 UYH196697 VID196697 VRZ196697 WBV196697 WLR196697 WVN196697 F262233 JB262233 SX262233 ACT262233 AMP262233 AWL262233 BGH262233 BQD262233 BZZ262233 CJV262233 CTR262233 DDN262233 DNJ262233 DXF262233 EHB262233 EQX262233 FAT262233 FKP262233 FUL262233 GEH262233 GOD262233 GXZ262233 HHV262233 HRR262233 IBN262233 ILJ262233 IVF262233 JFB262233 JOX262233 JYT262233 KIP262233 KSL262233 LCH262233 LMD262233 LVZ262233 MFV262233 MPR262233 MZN262233 NJJ262233 NTF262233 ODB262233 OMX262233 OWT262233 PGP262233 PQL262233 QAH262233 QKD262233 QTZ262233 RDV262233 RNR262233 RXN262233 SHJ262233 SRF262233 TBB262233 TKX262233 TUT262233 UEP262233 UOL262233 UYH262233 VID262233 VRZ262233 WBV262233 WLR262233 WVN262233 F327769 JB327769 SX327769 ACT327769 AMP327769 AWL327769 BGH327769 BQD327769 BZZ327769 CJV327769 CTR327769 DDN327769 DNJ327769 DXF327769 EHB327769 EQX327769 FAT327769 FKP327769 FUL327769 GEH327769 GOD327769 GXZ327769 HHV327769 HRR327769 IBN327769 ILJ327769 IVF327769 JFB327769 JOX327769 JYT327769 KIP327769 KSL327769 LCH327769 LMD327769 LVZ327769 MFV327769 MPR327769 MZN327769 NJJ327769 NTF327769 ODB327769 OMX327769 OWT327769 PGP327769 PQL327769 QAH327769 QKD327769 QTZ327769 RDV327769 RNR327769 RXN327769 SHJ327769 SRF327769 TBB327769 TKX327769 TUT327769 UEP327769 UOL327769 UYH327769 VID327769 VRZ327769 WBV327769 WLR327769 WVN327769 F393305 JB393305 SX393305 ACT393305 AMP393305 AWL393305 BGH393305 BQD393305 BZZ393305 CJV393305 CTR393305 DDN393305 DNJ393305 DXF393305 EHB393305 EQX393305 FAT393305 FKP393305 FUL393305 GEH393305 GOD393305 GXZ393305 HHV393305 HRR393305 IBN393305 ILJ393305 IVF393305 JFB393305 JOX393305 JYT393305 KIP393305 KSL393305 LCH393305 LMD393305 LVZ393305 MFV393305 MPR393305 MZN393305 NJJ393305 NTF393305 ODB393305 OMX393305 OWT393305 PGP393305 PQL393305 QAH393305 QKD393305 QTZ393305 RDV393305 RNR393305 RXN393305 SHJ393305 SRF393305 TBB393305 TKX393305 TUT393305 UEP393305 UOL393305 UYH393305 VID393305 VRZ393305 WBV393305 WLR393305 WVN393305 F458841 JB458841 SX458841 ACT458841 AMP458841 AWL458841 BGH458841 BQD458841 BZZ458841 CJV458841 CTR458841 DDN458841 DNJ458841 DXF458841 EHB458841 EQX458841 FAT458841 FKP458841 FUL458841 GEH458841 GOD458841 GXZ458841 HHV458841 HRR458841 IBN458841 ILJ458841 IVF458841 JFB458841 JOX458841 JYT458841 KIP458841 KSL458841 LCH458841 LMD458841 LVZ458841 MFV458841 MPR458841 MZN458841 NJJ458841 NTF458841 ODB458841 OMX458841 OWT458841 PGP458841 PQL458841 QAH458841 QKD458841 QTZ458841 RDV458841 RNR458841 RXN458841 SHJ458841 SRF458841 TBB458841 TKX458841 TUT458841 UEP458841 UOL458841 UYH458841 VID458841 VRZ458841 WBV458841 WLR458841 WVN458841 F524377 JB524377 SX524377 ACT524377 AMP524377 AWL524377 BGH524377 BQD524377 BZZ524377 CJV524377 CTR524377 DDN524377 DNJ524377 DXF524377 EHB524377 EQX524377 FAT524377 FKP524377 FUL524377 GEH524377 GOD524377 GXZ524377 HHV524377 HRR524377 IBN524377 ILJ524377 IVF524377 JFB524377 JOX524377 JYT524377 KIP524377 KSL524377 LCH524377 LMD524377 LVZ524377 MFV524377 MPR524377 MZN524377 NJJ524377 NTF524377 ODB524377 OMX524377 OWT524377 PGP524377 PQL524377 QAH524377 QKD524377 QTZ524377 RDV524377 RNR524377 RXN524377 SHJ524377 SRF524377 TBB524377 TKX524377 TUT524377 UEP524377 UOL524377 UYH524377 VID524377 VRZ524377 WBV524377 WLR524377 WVN524377 F589913 JB589913 SX589913 ACT589913 AMP589913 AWL589913 BGH589913 BQD589913 BZZ589913 CJV589913 CTR589913 DDN589913 DNJ589913 DXF589913 EHB589913 EQX589913 FAT589913 FKP589913 FUL589913 GEH589913 GOD589913 GXZ589913 HHV589913 HRR589913 IBN589913 ILJ589913 IVF589913 JFB589913 JOX589913 JYT589913 KIP589913 KSL589913 LCH589913 LMD589913 LVZ589913 MFV589913 MPR589913 MZN589913 NJJ589913 NTF589913 ODB589913 OMX589913 OWT589913 PGP589913 PQL589913 QAH589913 QKD589913 QTZ589913 RDV589913 RNR589913 RXN589913 SHJ589913 SRF589913 TBB589913 TKX589913 TUT589913 UEP589913 UOL589913 UYH589913 VID589913 VRZ589913 WBV589913 WLR589913 WVN589913 F655449 JB655449 SX655449 ACT655449 AMP655449 AWL655449 BGH655449 BQD655449 BZZ655449 CJV655449 CTR655449 DDN655449 DNJ655449 DXF655449 EHB655449 EQX655449 FAT655449 FKP655449 FUL655449 GEH655449 GOD655449 GXZ655449 HHV655449 HRR655449 IBN655449 ILJ655449 IVF655449 JFB655449 JOX655449 JYT655449 KIP655449 KSL655449 LCH655449 LMD655449 LVZ655449 MFV655449 MPR655449 MZN655449 NJJ655449 NTF655449 ODB655449 OMX655449 OWT655449 PGP655449 PQL655449 QAH655449 QKD655449 QTZ655449 RDV655449 RNR655449 RXN655449 SHJ655449 SRF655449 TBB655449 TKX655449 TUT655449 UEP655449 UOL655449 UYH655449 VID655449 VRZ655449 WBV655449 WLR655449 WVN655449 F720985 JB720985 SX720985 ACT720985 AMP720985 AWL720985 BGH720985 BQD720985 BZZ720985 CJV720985 CTR720985 DDN720985 DNJ720985 DXF720985 EHB720985 EQX720985 FAT720985 FKP720985 FUL720985 GEH720985 GOD720985 GXZ720985 HHV720985 HRR720985 IBN720985 ILJ720985 IVF720985 JFB720985 JOX720985 JYT720985 KIP720985 KSL720985 LCH720985 LMD720985 LVZ720985 MFV720985 MPR720985 MZN720985 NJJ720985 NTF720985 ODB720985 OMX720985 OWT720985 PGP720985 PQL720985 QAH720985 QKD720985 QTZ720985 RDV720985 RNR720985 RXN720985 SHJ720985 SRF720985 TBB720985 TKX720985 TUT720985 UEP720985 UOL720985 UYH720985 VID720985 VRZ720985 WBV720985 WLR720985 WVN720985 F786521 JB786521 SX786521 ACT786521 AMP786521 AWL786521 BGH786521 BQD786521 BZZ786521 CJV786521 CTR786521 DDN786521 DNJ786521 DXF786521 EHB786521 EQX786521 FAT786521 FKP786521 FUL786521 GEH786521 GOD786521 GXZ786521 HHV786521 HRR786521 IBN786521 ILJ786521 IVF786521 JFB786521 JOX786521 JYT786521 KIP786521 KSL786521 LCH786521 LMD786521 LVZ786521 MFV786521 MPR786521 MZN786521 NJJ786521 NTF786521 ODB786521 OMX786521 OWT786521 PGP786521 PQL786521 QAH786521 QKD786521 QTZ786521 RDV786521 RNR786521 RXN786521 SHJ786521 SRF786521 TBB786521 TKX786521 TUT786521 UEP786521 UOL786521 UYH786521 VID786521 VRZ786521 WBV786521 WLR786521 WVN786521 F852057 JB852057 SX852057 ACT852057 AMP852057 AWL852057 BGH852057 BQD852057 BZZ852057 CJV852057 CTR852057 DDN852057 DNJ852057 DXF852057 EHB852057 EQX852057 FAT852057 FKP852057 FUL852057 GEH852057 GOD852057 GXZ852057 HHV852057 HRR852057 IBN852057 ILJ852057 IVF852057 JFB852057 JOX852057 JYT852057 KIP852057 KSL852057 LCH852057 LMD852057 LVZ852057 MFV852057 MPR852057 MZN852057 NJJ852057 NTF852057 ODB852057 OMX852057 OWT852057 PGP852057 PQL852057 QAH852057 QKD852057 QTZ852057 RDV852057 RNR852057 RXN852057 SHJ852057 SRF852057 TBB852057 TKX852057 TUT852057 UEP852057 UOL852057 UYH852057 VID852057 VRZ852057 WBV852057 WLR852057 WVN852057 F917593 JB917593 SX917593 ACT917593 AMP917593 AWL917593 BGH917593 BQD917593 BZZ917593 CJV917593 CTR917593 DDN917593 DNJ917593 DXF917593 EHB917593 EQX917593 FAT917593 FKP917593 FUL917593 GEH917593 GOD917593 GXZ917593 HHV917593 HRR917593 IBN917593 ILJ917593 IVF917593 JFB917593 JOX917593 JYT917593 KIP917593 KSL917593 LCH917593 LMD917593 LVZ917593 MFV917593 MPR917593 MZN917593 NJJ917593 NTF917593 ODB917593 OMX917593 OWT917593 PGP917593 PQL917593 QAH917593 QKD917593 QTZ917593 RDV917593 RNR917593 RXN917593 SHJ917593 SRF917593 TBB917593 TKX917593 TUT917593 UEP917593 UOL917593 UYH917593 VID917593 VRZ917593 WBV917593 WLR917593 WVN917593 F983129 JB983129 SX983129 ACT983129 AMP983129 AWL983129 BGH983129 BQD983129 BZZ983129 CJV983129 CTR983129 DDN983129 DNJ983129 DXF983129 EHB983129 EQX983129 FAT983129 FKP983129 FUL983129 GEH983129 GOD983129 GXZ983129 HHV983129 HRR983129 IBN983129 ILJ983129 IVF983129 JFB983129 JOX983129 JYT983129 KIP983129 KSL983129 LCH983129 LMD983129 LVZ983129 MFV983129 MPR983129 MZN983129 NJJ983129 NTF983129 ODB983129 OMX983129 OWT983129 PGP983129 PQL983129 QAH983129 QKD983129 QTZ983129 RDV983129 RNR983129 RXN983129 SHJ983129 SRF983129 TBB983129 TKX983129 TUT983129 UEP983129 UOL983129 UYH983129 VID983129 VRZ983129 WBV983129 WLR983129 WVN983129 F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F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F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F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F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F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F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F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F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F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F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F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F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F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F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xr:uid="{F3DB9EB5-47FC-475B-98A2-D0CB8C6CB839}">
      <formula1>OR(F81=0,F81-INT(F81*10000)/10000=0)</formula1>
    </dataValidation>
    <dataValidation type="textLength" allowBlank="1" showInputMessage="1" showErrorMessage="1" errorTitle="Errore di digitazione" error="Inserire massimo 1500 caratteri" sqref="D94:F94 IZ94:JB94 SV94:SX94 ACR94:ACT94 AMN94:AMP94 AWJ94:AWL94 BGF94:BGH94 BQB94:BQD94 BZX94:BZZ94 CJT94:CJV94 CTP94:CTR94 DDL94:DDN94 DNH94:DNJ94 DXD94:DXF94 EGZ94:EHB94 EQV94:EQX94 FAR94:FAT94 FKN94:FKP94 FUJ94:FUL94 GEF94:GEH94 GOB94:GOD94 GXX94:GXZ94 HHT94:HHV94 HRP94:HRR94 IBL94:IBN94 ILH94:ILJ94 IVD94:IVF94 JEZ94:JFB94 JOV94:JOX94 JYR94:JYT94 KIN94:KIP94 KSJ94:KSL94 LCF94:LCH94 LMB94:LMD94 LVX94:LVZ94 MFT94:MFV94 MPP94:MPR94 MZL94:MZN94 NJH94:NJJ94 NTD94:NTF94 OCZ94:ODB94 OMV94:OMX94 OWR94:OWT94 PGN94:PGP94 PQJ94:PQL94 QAF94:QAH94 QKB94:QKD94 QTX94:QTZ94 RDT94:RDV94 RNP94:RNR94 RXL94:RXN94 SHH94:SHJ94 SRD94:SRF94 TAZ94:TBB94 TKV94:TKX94 TUR94:TUT94 UEN94:UEP94 UOJ94:UOL94 UYF94:UYH94 VIB94:VID94 VRX94:VRZ94 WBT94:WBV94 WLP94:WLR94 WVL94:WVN94 D65630:F65630 IZ65630:JB65630 SV65630:SX65630 ACR65630:ACT65630 AMN65630:AMP65630 AWJ65630:AWL65630 BGF65630:BGH65630 BQB65630:BQD65630 BZX65630:BZZ65630 CJT65630:CJV65630 CTP65630:CTR65630 DDL65630:DDN65630 DNH65630:DNJ65630 DXD65630:DXF65630 EGZ65630:EHB65630 EQV65630:EQX65630 FAR65630:FAT65630 FKN65630:FKP65630 FUJ65630:FUL65630 GEF65630:GEH65630 GOB65630:GOD65630 GXX65630:GXZ65630 HHT65630:HHV65630 HRP65630:HRR65630 IBL65630:IBN65630 ILH65630:ILJ65630 IVD65630:IVF65630 JEZ65630:JFB65630 JOV65630:JOX65630 JYR65630:JYT65630 KIN65630:KIP65630 KSJ65630:KSL65630 LCF65630:LCH65630 LMB65630:LMD65630 LVX65630:LVZ65630 MFT65630:MFV65630 MPP65630:MPR65630 MZL65630:MZN65630 NJH65630:NJJ65630 NTD65630:NTF65630 OCZ65630:ODB65630 OMV65630:OMX65630 OWR65630:OWT65630 PGN65630:PGP65630 PQJ65630:PQL65630 QAF65630:QAH65630 QKB65630:QKD65630 QTX65630:QTZ65630 RDT65630:RDV65630 RNP65630:RNR65630 RXL65630:RXN65630 SHH65630:SHJ65630 SRD65630:SRF65630 TAZ65630:TBB65630 TKV65630:TKX65630 TUR65630:TUT65630 UEN65630:UEP65630 UOJ65630:UOL65630 UYF65630:UYH65630 VIB65630:VID65630 VRX65630:VRZ65630 WBT65630:WBV65630 WLP65630:WLR65630 WVL65630:WVN65630 D131166:F131166 IZ131166:JB131166 SV131166:SX131166 ACR131166:ACT131166 AMN131166:AMP131166 AWJ131166:AWL131166 BGF131166:BGH131166 BQB131166:BQD131166 BZX131166:BZZ131166 CJT131166:CJV131166 CTP131166:CTR131166 DDL131166:DDN131166 DNH131166:DNJ131166 DXD131166:DXF131166 EGZ131166:EHB131166 EQV131166:EQX131166 FAR131166:FAT131166 FKN131166:FKP131166 FUJ131166:FUL131166 GEF131166:GEH131166 GOB131166:GOD131166 GXX131166:GXZ131166 HHT131166:HHV131166 HRP131166:HRR131166 IBL131166:IBN131166 ILH131166:ILJ131166 IVD131166:IVF131166 JEZ131166:JFB131166 JOV131166:JOX131166 JYR131166:JYT131166 KIN131166:KIP131166 KSJ131166:KSL131166 LCF131166:LCH131166 LMB131166:LMD131166 LVX131166:LVZ131166 MFT131166:MFV131166 MPP131166:MPR131166 MZL131166:MZN131166 NJH131166:NJJ131166 NTD131166:NTF131166 OCZ131166:ODB131166 OMV131166:OMX131166 OWR131166:OWT131166 PGN131166:PGP131166 PQJ131166:PQL131166 QAF131166:QAH131166 QKB131166:QKD131166 QTX131166:QTZ131166 RDT131166:RDV131166 RNP131166:RNR131166 RXL131166:RXN131166 SHH131166:SHJ131166 SRD131166:SRF131166 TAZ131166:TBB131166 TKV131166:TKX131166 TUR131166:TUT131166 UEN131166:UEP131166 UOJ131166:UOL131166 UYF131166:UYH131166 VIB131166:VID131166 VRX131166:VRZ131166 WBT131166:WBV131166 WLP131166:WLR131166 WVL131166:WVN131166 D196702:F196702 IZ196702:JB196702 SV196702:SX196702 ACR196702:ACT196702 AMN196702:AMP196702 AWJ196702:AWL196702 BGF196702:BGH196702 BQB196702:BQD196702 BZX196702:BZZ196702 CJT196702:CJV196702 CTP196702:CTR196702 DDL196702:DDN196702 DNH196702:DNJ196702 DXD196702:DXF196702 EGZ196702:EHB196702 EQV196702:EQX196702 FAR196702:FAT196702 FKN196702:FKP196702 FUJ196702:FUL196702 GEF196702:GEH196702 GOB196702:GOD196702 GXX196702:GXZ196702 HHT196702:HHV196702 HRP196702:HRR196702 IBL196702:IBN196702 ILH196702:ILJ196702 IVD196702:IVF196702 JEZ196702:JFB196702 JOV196702:JOX196702 JYR196702:JYT196702 KIN196702:KIP196702 KSJ196702:KSL196702 LCF196702:LCH196702 LMB196702:LMD196702 LVX196702:LVZ196702 MFT196702:MFV196702 MPP196702:MPR196702 MZL196702:MZN196702 NJH196702:NJJ196702 NTD196702:NTF196702 OCZ196702:ODB196702 OMV196702:OMX196702 OWR196702:OWT196702 PGN196702:PGP196702 PQJ196702:PQL196702 QAF196702:QAH196702 QKB196702:QKD196702 QTX196702:QTZ196702 RDT196702:RDV196702 RNP196702:RNR196702 RXL196702:RXN196702 SHH196702:SHJ196702 SRD196702:SRF196702 TAZ196702:TBB196702 TKV196702:TKX196702 TUR196702:TUT196702 UEN196702:UEP196702 UOJ196702:UOL196702 UYF196702:UYH196702 VIB196702:VID196702 VRX196702:VRZ196702 WBT196702:WBV196702 WLP196702:WLR196702 WVL196702:WVN196702 D262238:F262238 IZ262238:JB262238 SV262238:SX262238 ACR262238:ACT262238 AMN262238:AMP262238 AWJ262238:AWL262238 BGF262238:BGH262238 BQB262238:BQD262238 BZX262238:BZZ262238 CJT262238:CJV262238 CTP262238:CTR262238 DDL262238:DDN262238 DNH262238:DNJ262238 DXD262238:DXF262238 EGZ262238:EHB262238 EQV262238:EQX262238 FAR262238:FAT262238 FKN262238:FKP262238 FUJ262238:FUL262238 GEF262238:GEH262238 GOB262238:GOD262238 GXX262238:GXZ262238 HHT262238:HHV262238 HRP262238:HRR262238 IBL262238:IBN262238 ILH262238:ILJ262238 IVD262238:IVF262238 JEZ262238:JFB262238 JOV262238:JOX262238 JYR262238:JYT262238 KIN262238:KIP262238 KSJ262238:KSL262238 LCF262238:LCH262238 LMB262238:LMD262238 LVX262238:LVZ262238 MFT262238:MFV262238 MPP262238:MPR262238 MZL262238:MZN262238 NJH262238:NJJ262238 NTD262238:NTF262238 OCZ262238:ODB262238 OMV262238:OMX262238 OWR262238:OWT262238 PGN262238:PGP262238 PQJ262238:PQL262238 QAF262238:QAH262238 QKB262238:QKD262238 QTX262238:QTZ262238 RDT262238:RDV262238 RNP262238:RNR262238 RXL262238:RXN262238 SHH262238:SHJ262238 SRD262238:SRF262238 TAZ262238:TBB262238 TKV262238:TKX262238 TUR262238:TUT262238 UEN262238:UEP262238 UOJ262238:UOL262238 UYF262238:UYH262238 VIB262238:VID262238 VRX262238:VRZ262238 WBT262238:WBV262238 WLP262238:WLR262238 WVL262238:WVN262238 D327774:F327774 IZ327774:JB327774 SV327774:SX327774 ACR327774:ACT327774 AMN327774:AMP327774 AWJ327774:AWL327774 BGF327774:BGH327774 BQB327774:BQD327774 BZX327774:BZZ327774 CJT327774:CJV327774 CTP327774:CTR327774 DDL327774:DDN327774 DNH327774:DNJ327774 DXD327774:DXF327774 EGZ327774:EHB327774 EQV327774:EQX327774 FAR327774:FAT327774 FKN327774:FKP327774 FUJ327774:FUL327774 GEF327774:GEH327774 GOB327774:GOD327774 GXX327774:GXZ327774 HHT327774:HHV327774 HRP327774:HRR327774 IBL327774:IBN327774 ILH327774:ILJ327774 IVD327774:IVF327774 JEZ327774:JFB327774 JOV327774:JOX327774 JYR327774:JYT327774 KIN327774:KIP327774 KSJ327774:KSL327774 LCF327774:LCH327774 LMB327774:LMD327774 LVX327774:LVZ327774 MFT327774:MFV327774 MPP327774:MPR327774 MZL327774:MZN327774 NJH327774:NJJ327774 NTD327774:NTF327774 OCZ327774:ODB327774 OMV327774:OMX327774 OWR327774:OWT327774 PGN327774:PGP327774 PQJ327774:PQL327774 QAF327774:QAH327774 QKB327774:QKD327774 QTX327774:QTZ327774 RDT327774:RDV327774 RNP327774:RNR327774 RXL327774:RXN327774 SHH327774:SHJ327774 SRD327774:SRF327774 TAZ327774:TBB327774 TKV327774:TKX327774 TUR327774:TUT327774 UEN327774:UEP327774 UOJ327774:UOL327774 UYF327774:UYH327774 VIB327774:VID327774 VRX327774:VRZ327774 WBT327774:WBV327774 WLP327774:WLR327774 WVL327774:WVN327774 D393310:F393310 IZ393310:JB393310 SV393310:SX393310 ACR393310:ACT393310 AMN393310:AMP393310 AWJ393310:AWL393310 BGF393310:BGH393310 BQB393310:BQD393310 BZX393310:BZZ393310 CJT393310:CJV393310 CTP393310:CTR393310 DDL393310:DDN393310 DNH393310:DNJ393310 DXD393310:DXF393310 EGZ393310:EHB393310 EQV393310:EQX393310 FAR393310:FAT393310 FKN393310:FKP393310 FUJ393310:FUL393310 GEF393310:GEH393310 GOB393310:GOD393310 GXX393310:GXZ393310 HHT393310:HHV393310 HRP393310:HRR393310 IBL393310:IBN393310 ILH393310:ILJ393310 IVD393310:IVF393310 JEZ393310:JFB393310 JOV393310:JOX393310 JYR393310:JYT393310 KIN393310:KIP393310 KSJ393310:KSL393310 LCF393310:LCH393310 LMB393310:LMD393310 LVX393310:LVZ393310 MFT393310:MFV393310 MPP393310:MPR393310 MZL393310:MZN393310 NJH393310:NJJ393310 NTD393310:NTF393310 OCZ393310:ODB393310 OMV393310:OMX393310 OWR393310:OWT393310 PGN393310:PGP393310 PQJ393310:PQL393310 QAF393310:QAH393310 QKB393310:QKD393310 QTX393310:QTZ393310 RDT393310:RDV393310 RNP393310:RNR393310 RXL393310:RXN393310 SHH393310:SHJ393310 SRD393310:SRF393310 TAZ393310:TBB393310 TKV393310:TKX393310 TUR393310:TUT393310 UEN393310:UEP393310 UOJ393310:UOL393310 UYF393310:UYH393310 VIB393310:VID393310 VRX393310:VRZ393310 WBT393310:WBV393310 WLP393310:WLR393310 WVL393310:WVN393310 D458846:F458846 IZ458846:JB458846 SV458846:SX458846 ACR458846:ACT458846 AMN458846:AMP458846 AWJ458846:AWL458846 BGF458846:BGH458846 BQB458846:BQD458846 BZX458846:BZZ458846 CJT458846:CJV458846 CTP458846:CTR458846 DDL458846:DDN458846 DNH458846:DNJ458846 DXD458846:DXF458846 EGZ458846:EHB458846 EQV458846:EQX458846 FAR458846:FAT458846 FKN458846:FKP458846 FUJ458846:FUL458846 GEF458846:GEH458846 GOB458846:GOD458846 GXX458846:GXZ458846 HHT458846:HHV458846 HRP458846:HRR458846 IBL458846:IBN458846 ILH458846:ILJ458846 IVD458846:IVF458846 JEZ458846:JFB458846 JOV458846:JOX458846 JYR458846:JYT458846 KIN458846:KIP458846 KSJ458846:KSL458846 LCF458846:LCH458846 LMB458846:LMD458846 LVX458846:LVZ458846 MFT458846:MFV458846 MPP458846:MPR458846 MZL458846:MZN458846 NJH458846:NJJ458846 NTD458846:NTF458846 OCZ458846:ODB458846 OMV458846:OMX458846 OWR458846:OWT458846 PGN458846:PGP458846 PQJ458846:PQL458846 QAF458846:QAH458846 QKB458846:QKD458846 QTX458846:QTZ458846 RDT458846:RDV458846 RNP458846:RNR458846 RXL458846:RXN458846 SHH458846:SHJ458846 SRD458846:SRF458846 TAZ458846:TBB458846 TKV458846:TKX458846 TUR458846:TUT458846 UEN458846:UEP458846 UOJ458846:UOL458846 UYF458846:UYH458846 VIB458846:VID458846 VRX458846:VRZ458846 WBT458846:WBV458846 WLP458846:WLR458846 WVL458846:WVN458846 D524382:F524382 IZ524382:JB524382 SV524382:SX524382 ACR524382:ACT524382 AMN524382:AMP524382 AWJ524382:AWL524382 BGF524382:BGH524382 BQB524382:BQD524382 BZX524382:BZZ524382 CJT524382:CJV524382 CTP524382:CTR524382 DDL524382:DDN524382 DNH524382:DNJ524382 DXD524382:DXF524382 EGZ524382:EHB524382 EQV524382:EQX524382 FAR524382:FAT524382 FKN524382:FKP524382 FUJ524382:FUL524382 GEF524382:GEH524382 GOB524382:GOD524382 GXX524382:GXZ524382 HHT524382:HHV524382 HRP524382:HRR524382 IBL524382:IBN524382 ILH524382:ILJ524382 IVD524382:IVF524382 JEZ524382:JFB524382 JOV524382:JOX524382 JYR524382:JYT524382 KIN524382:KIP524382 KSJ524382:KSL524382 LCF524382:LCH524382 LMB524382:LMD524382 LVX524382:LVZ524382 MFT524382:MFV524382 MPP524382:MPR524382 MZL524382:MZN524382 NJH524382:NJJ524382 NTD524382:NTF524382 OCZ524382:ODB524382 OMV524382:OMX524382 OWR524382:OWT524382 PGN524382:PGP524382 PQJ524382:PQL524382 QAF524382:QAH524382 QKB524382:QKD524382 QTX524382:QTZ524382 RDT524382:RDV524382 RNP524382:RNR524382 RXL524382:RXN524382 SHH524382:SHJ524382 SRD524382:SRF524382 TAZ524382:TBB524382 TKV524382:TKX524382 TUR524382:TUT524382 UEN524382:UEP524382 UOJ524382:UOL524382 UYF524382:UYH524382 VIB524382:VID524382 VRX524382:VRZ524382 WBT524382:WBV524382 WLP524382:WLR524382 WVL524382:WVN524382 D589918:F589918 IZ589918:JB589918 SV589918:SX589918 ACR589918:ACT589918 AMN589918:AMP589918 AWJ589918:AWL589918 BGF589918:BGH589918 BQB589918:BQD589918 BZX589918:BZZ589918 CJT589918:CJV589918 CTP589918:CTR589918 DDL589918:DDN589918 DNH589918:DNJ589918 DXD589918:DXF589918 EGZ589918:EHB589918 EQV589918:EQX589918 FAR589918:FAT589918 FKN589918:FKP589918 FUJ589918:FUL589918 GEF589918:GEH589918 GOB589918:GOD589918 GXX589918:GXZ589918 HHT589918:HHV589918 HRP589918:HRR589918 IBL589918:IBN589918 ILH589918:ILJ589918 IVD589918:IVF589918 JEZ589918:JFB589918 JOV589918:JOX589918 JYR589918:JYT589918 KIN589918:KIP589918 KSJ589918:KSL589918 LCF589918:LCH589918 LMB589918:LMD589918 LVX589918:LVZ589918 MFT589918:MFV589918 MPP589918:MPR589918 MZL589918:MZN589918 NJH589918:NJJ589918 NTD589918:NTF589918 OCZ589918:ODB589918 OMV589918:OMX589918 OWR589918:OWT589918 PGN589918:PGP589918 PQJ589918:PQL589918 QAF589918:QAH589918 QKB589918:QKD589918 QTX589918:QTZ589918 RDT589918:RDV589918 RNP589918:RNR589918 RXL589918:RXN589918 SHH589918:SHJ589918 SRD589918:SRF589918 TAZ589918:TBB589918 TKV589918:TKX589918 TUR589918:TUT589918 UEN589918:UEP589918 UOJ589918:UOL589918 UYF589918:UYH589918 VIB589918:VID589918 VRX589918:VRZ589918 WBT589918:WBV589918 WLP589918:WLR589918 WVL589918:WVN589918 D655454:F655454 IZ655454:JB655454 SV655454:SX655454 ACR655454:ACT655454 AMN655454:AMP655454 AWJ655454:AWL655454 BGF655454:BGH655454 BQB655454:BQD655454 BZX655454:BZZ655454 CJT655454:CJV655454 CTP655454:CTR655454 DDL655454:DDN655454 DNH655454:DNJ655454 DXD655454:DXF655454 EGZ655454:EHB655454 EQV655454:EQX655454 FAR655454:FAT655454 FKN655454:FKP655454 FUJ655454:FUL655454 GEF655454:GEH655454 GOB655454:GOD655454 GXX655454:GXZ655454 HHT655454:HHV655454 HRP655454:HRR655454 IBL655454:IBN655454 ILH655454:ILJ655454 IVD655454:IVF655454 JEZ655454:JFB655454 JOV655454:JOX655454 JYR655454:JYT655454 KIN655454:KIP655454 KSJ655454:KSL655454 LCF655454:LCH655454 LMB655454:LMD655454 LVX655454:LVZ655454 MFT655454:MFV655454 MPP655454:MPR655454 MZL655454:MZN655454 NJH655454:NJJ655454 NTD655454:NTF655454 OCZ655454:ODB655454 OMV655454:OMX655454 OWR655454:OWT655454 PGN655454:PGP655454 PQJ655454:PQL655454 QAF655454:QAH655454 QKB655454:QKD655454 QTX655454:QTZ655454 RDT655454:RDV655454 RNP655454:RNR655454 RXL655454:RXN655454 SHH655454:SHJ655454 SRD655454:SRF655454 TAZ655454:TBB655454 TKV655454:TKX655454 TUR655454:TUT655454 UEN655454:UEP655454 UOJ655454:UOL655454 UYF655454:UYH655454 VIB655454:VID655454 VRX655454:VRZ655454 WBT655454:WBV655454 WLP655454:WLR655454 WVL655454:WVN655454 D720990:F720990 IZ720990:JB720990 SV720990:SX720990 ACR720990:ACT720990 AMN720990:AMP720990 AWJ720990:AWL720990 BGF720990:BGH720990 BQB720990:BQD720990 BZX720990:BZZ720990 CJT720990:CJV720990 CTP720990:CTR720990 DDL720990:DDN720990 DNH720990:DNJ720990 DXD720990:DXF720990 EGZ720990:EHB720990 EQV720990:EQX720990 FAR720990:FAT720990 FKN720990:FKP720990 FUJ720990:FUL720990 GEF720990:GEH720990 GOB720990:GOD720990 GXX720990:GXZ720990 HHT720990:HHV720990 HRP720990:HRR720990 IBL720990:IBN720990 ILH720990:ILJ720990 IVD720990:IVF720990 JEZ720990:JFB720990 JOV720990:JOX720990 JYR720990:JYT720990 KIN720990:KIP720990 KSJ720990:KSL720990 LCF720990:LCH720990 LMB720990:LMD720990 LVX720990:LVZ720990 MFT720990:MFV720990 MPP720990:MPR720990 MZL720990:MZN720990 NJH720990:NJJ720990 NTD720990:NTF720990 OCZ720990:ODB720990 OMV720990:OMX720990 OWR720990:OWT720990 PGN720990:PGP720990 PQJ720990:PQL720990 QAF720990:QAH720990 QKB720990:QKD720990 QTX720990:QTZ720990 RDT720990:RDV720990 RNP720990:RNR720990 RXL720990:RXN720990 SHH720990:SHJ720990 SRD720990:SRF720990 TAZ720990:TBB720990 TKV720990:TKX720990 TUR720990:TUT720990 UEN720990:UEP720990 UOJ720990:UOL720990 UYF720990:UYH720990 VIB720990:VID720990 VRX720990:VRZ720990 WBT720990:WBV720990 WLP720990:WLR720990 WVL720990:WVN720990 D786526:F786526 IZ786526:JB786526 SV786526:SX786526 ACR786526:ACT786526 AMN786526:AMP786526 AWJ786526:AWL786526 BGF786526:BGH786526 BQB786526:BQD786526 BZX786526:BZZ786526 CJT786526:CJV786526 CTP786526:CTR786526 DDL786526:DDN786526 DNH786526:DNJ786526 DXD786526:DXF786526 EGZ786526:EHB786526 EQV786526:EQX786526 FAR786526:FAT786526 FKN786526:FKP786526 FUJ786526:FUL786526 GEF786526:GEH786526 GOB786526:GOD786526 GXX786526:GXZ786526 HHT786526:HHV786526 HRP786526:HRR786526 IBL786526:IBN786526 ILH786526:ILJ786526 IVD786526:IVF786526 JEZ786526:JFB786526 JOV786526:JOX786526 JYR786526:JYT786526 KIN786526:KIP786526 KSJ786526:KSL786526 LCF786526:LCH786526 LMB786526:LMD786526 LVX786526:LVZ786526 MFT786526:MFV786526 MPP786526:MPR786526 MZL786526:MZN786526 NJH786526:NJJ786526 NTD786526:NTF786526 OCZ786526:ODB786526 OMV786526:OMX786526 OWR786526:OWT786526 PGN786526:PGP786526 PQJ786526:PQL786526 QAF786526:QAH786526 QKB786526:QKD786526 QTX786526:QTZ786526 RDT786526:RDV786526 RNP786526:RNR786526 RXL786526:RXN786526 SHH786526:SHJ786526 SRD786526:SRF786526 TAZ786526:TBB786526 TKV786526:TKX786526 TUR786526:TUT786526 UEN786526:UEP786526 UOJ786526:UOL786526 UYF786526:UYH786526 VIB786526:VID786526 VRX786526:VRZ786526 WBT786526:WBV786526 WLP786526:WLR786526 WVL786526:WVN786526 D852062:F852062 IZ852062:JB852062 SV852062:SX852062 ACR852062:ACT852062 AMN852062:AMP852062 AWJ852062:AWL852062 BGF852062:BGH852062 BQB852062:BQD852062 BZX852062:BZZ852062 CJT852062:CJV852062 CTP852062:CTR852062 DDL852062:DDN852062 DNH852062:DNJ852062 DXD852062:DXF852062 EGZ852062:EHB852062 EQV852062:EQX852062 FAR852062:FAT852062 FKN852062:FKP852062 FUJ852062:FUL852062 GEF852062:GEH852062 GOB852062:GOD852062 GXX852062:GXZ852062 HHT852062:HHV852062 HRP852062:HRR852062 IBL852062:IBN852062 ILH852062:ILJ852062 IVD852062:IVF852062 JEZ852062:JFB852062 JOV852062:JOX852062 JYR852062:JYT852062 KIN852062:KIP852062 KSJ852062:KSL852062 LCF852062:LCH852062 LMB852062:LMD852062 LVX852062:LVZ852062 MFT852062:MFV852062 MPP852062:MPR852062 MZL852062:MZN852062 NJH852062:NJJ852062 NTD852062:NTF852062 OCZ852062:ODB852062 OMV852062:OMX852062 OWR852062:OWT852062 PGN852062:PGP852062 PQJ852062:PQL852062 QAF852062:QAH852062 QKB852062:QKD852062 QTX852062:QTZ852062 RDT852062:RDV852062 RNP852062:RNR852062 RXL852062:RXN852062 SHH852062:SHJ852062 SRD852062:SRF852062 TAZ852062:TBB852062 TKV852062:TKX852062 TUR852062:TUT852062 UEN852062:UEP852062 UOJ852062:UOL852062 UYF852062:UYH852062 VIB852062:VID852062 VRX852062:VRZ852062 WBT852062:WBV852062 WLP852062:WLR852062 WVL852062:WVN852062 D917598:F917598 IZ917598:JB917598 SV917598:SX917598 ACR917598:ACT917598 AMN917598:AMP917598 AWJ917598:AWL917598 BGF917598:BGH917598 BQB917598:BQD917598 BZX917598:BZZ917598 CJT917598:CJV917598 CTP917598:CTR917598 DDL917598:DDN917598 DNH917598:DNJ917598 DXD917598:DXF917598 EGZ917598:EHB917598 EQV917598:EQX917598 FAR917598:FAT917598 FKN917598:FKP917598 FUJ917598:FUL917598 GEF917598:GEH917598 GOB917598:GOD917598 GXX917598:GXZ917598 HHT917598:HHV917598 HRP917598:HRR917598 IBL917598:IBN917598 ILH917598:ILJ917598 IVD917598:IVF917598 JEZ917598:JFB917598 JOV917598:JOX917598 JYR917598:JYT917598 KIN917598:KIP917598 KSJ917598:KSL917598 LCF917598:LCH917598 LMB917598:LMD917598 LVX917598:LVZ917598 MFT917598:MFV917598 MPP917598:MPR917598 MZL917598:MZN917598 NJH917598:NJJ917598 NTD917598:NTF917598 OCZ917598:ODB917598 OMV917598:OMX917598 OWR917598:OWT917598 PGN917598:PGP917598 PQJ917598:PQL917598 QAF917598:QAH917598 QKB917598:QKD917598 QTX917598:QTZ917598 RDT917598:RDV917598 RNP917598:RNR917598 RXL917598:RXN917598 SHH917598:SHJ917598 SRD917598:SRF917598 TAZ917598:TBB917598 TKV917598:TKX917598 TUR917598:TUT917598 UEN917598:UEP917598 UOJ917598:UOL917598 UYF917598:UYH917598 VIB917598:VID917598 VRX917598:VRZ917598 WBT917598:WBV917598 WLP917598:WLR917598 WVL917598:WVN917598 D983134:F983134 IZ983134:JB983134 SV983134:SX983134 ACR983134:ACT983134 AMN983134:AMP983134 AWJ983134:AWL983134 BGF983134:BGH983134 BQB983134:BQD983134 BZX983134:BZZ983134 CJT983134:CJV983134 CTP983134:CTR983134 DDL983134:DDN983134 DNH983134:DNJ983134 DXD983134:DXF983134 EGZ983134:EHB983134 EQV983134:EQX983134 FAR983134:FAT983134 FKN983134:FKP983134 FUJ983134:FUL983134 GEF983134:GEH983134 GOB983134:GOD983134 GXX983134:GXZ983134 HHT983134:HHV983134 HRP983134:HRR983134 IBL983134:IBN983134 ILH983134:ILJ983134 IVD983134:IVF983134 JEZ983134:JFB983134 JOV983134:JOX983134 JYR983134:JYT983134 KIN983134:KIP983134 KSJ983134:KSL983134 LCF983134:LCH983134 LMB983134:LMD983134 LVX983134:LVZ983134 MFT983134:MFV983134 MPP983134:MPR983134 MZL983134:MZN983134 NJH983134:NJJ983134 NTD983134:NTF983134 OCZ983134:ODB983134 OMV983134:OMX983134 OWR983134:OWT983134 PGN983134:PGP983134 PQJ983134:PQL983134 QAF983134:QAH983134 QKB983134:QKD983134 QTX983134:QTZ983134 RDT983134:RDV983134 RNP983134:RNR983134 RXL983134:RXN983134 SHH983134:SHJ983134 SRD983134:SRF983134 TAZ983134:TBB983134 TKV983134:TKX983134 TUR983134:TUT983134 UEN983134:UEP983134 UOJ983134:UOL983134 UYF983134:UYH983134 VIB983134:VID983134 VRX983134:VRZ983134 WBT983134:WBV983134 WLP983134:WLR983134 WVL983134:WVN983134 D97:F97 IZ97:JB97 SV97:SX97 ACR97:ACT97 AMN97:AMP97 AWJ97:AWL97 BGF97:BGH97 BQB97:BQD97 BZX97:BZZ97 CJT97:CJV97 CTP97:CTR97 DDL97:DDN97 DNH97:DNJ97 DXD97:DXF97 EGZ97:EHB97 EQV97:EQX97 FAR97:FAT97 FKN97:FKP97 FUJ97:FUL97 GEF97:GEH97 GOB97:GOD97 GXX97:GXZ97 HHT97:HHV97 HRP97:HRR97 IBL97:IBN97 ILH97:ILJ97 IVD97:IVF97 JEZ97:JFB97 JOV97:JOX97 JYR97:JYT97 KIN97:KIP97 KSJ97:KSL97 LCF97:LCH97 LMB97:LMD97 LVX97:LVZ97 MFT97:MFV97 MPP97:MPR97 MZL97:MZN97 NJH97:NJJ97 NTD97:NTF97 OCZ97:ODB97 OMV97:OMX97 OWR97:OWT97 PGN97:PGP97 PQJ97:PQL97 QAF97:QAH97 QKB97:QKD97 QTX97:QTZ97 RDT97:RDV97 RNP97:RNR97 RXL97:RXN97 SHH97:SHJ97 SRD97:SRF97 TAZ97:TBB97 TKV97:TKX97 TUR97:TUT97 UEN97:UEP97 UOJ97:UOL97 UYF97:UYH97 VIB97:VID97 VRX97:VRZ97 WBT97:WBV97 WLP97:WLR97 WVL97:WVN97 D65633:F65633 IZ65633:JB65633 SV65633:SX65633 ACR65633:ACT65633 AMN65633:AMP65633 AWJ65633:AWL65633 BGF65633:BGH65633 BQB65633:BQD65633 BZX65633:BZZ65633 CJT65633:CJV65633 CTP65633:CTR65633 DDL65633:DDN65633 DNH65633:DNJ65633 DXD65633:DXF65633 EGZ65633:EHB65633 EQV65633:EQX65633 FAR65633:FAT65633 FKN65633:FKP65633 FUJ65633:FUL65633 GEF65633:GEH65633 GOB65633:GOD65633 GXX65633:GXZ65633 HHT65633:HHV65633 HRP65633:HRR65633 IBL65633:IBN65633 ILH65633:ILJ65633 IVD65633:IVF65633 JEZ65633:JFB65633 JOV65633:JOX65633 JYR65633:JYT65633 KIN65633:KIP65633 KSJ65633:KSL65633 LCF65633:LCH65633 LMB65633:LMD65633 LVX65633:LVZ65633 MFT65633:MFV65633 MPP65633:MPR65633 MZL65633:MZN65633 NJH65633:NJJ65633 NTD65633:NTF65633 OCZ65633:ODB65633 OMV65633:OMX65633 OWR65633:OWT65633 PGN65633:PGP65633 PQJ65633:PQL65633 QAF65633:QAH65633 QKB65633:QKD65633 QTX65633:QTZ65633 RDT65633:RDV65633 RNP65633:RNR65633 RXL65633:RXN65633 SHH65633:SHJ65633 SRD65633:SRF65633 TAZ65633:TBB65633 TKV65633:TKX65633 TUR65633:TUT65633 UEN65633:UEP65633 UOJ65633:UOL65633 UYF65633:UYH65633 VIB65633:VID65633 VRX65633:VRZ65633 WBT65633:WBV65633 WLP65633:WLR65633 WVL65633:WVN65633 D131169:F131169 IZ131169:JB131169 SV131169:SX131169 ACR131169:ACT131169 AMN131169:AMP131169 AWJ131169:AWL131169 BGF131169:BGH131169 BQB131169:BQD131169 BZX131169:BZZ131169 CJT131169:CJV131169 CTP131169:CTR131169 DDL131169:DDN131169 DNH131169:DNJ131169 DXD131169:DXF131169 EGZ131169:EHB131169 EQV131169:EQX131169 FAR131169:FAT131169 FKN131169:FKP131169 FUJ131169:FUL131169 GEF131169:GEH131169 GOB131169:GOD131169 GXX131169:GXZ131169 HHT131169:HHV131169 HRP131169:HRR131169 IBL131169:IBN131169 ILH131169:ILJ131169 IVD131169:IVF131169 JEZ131169:JFB131169 JOV131169:JOX131169 JYR131169:JYT131169 KIN131169:KIP131169 KSJ131169:KSL131169 LCF131169:LCH131169 LMB131169:LMD131169 LVX131169:LVZ131169 MFT131169:MFV131169 MPP131169:MPR131169 MZL131169:MZN131169 NJH131169:NJJ131169 NTD131169:NTF131169 OCZ131169:ODB131169 OMV131169:OMX131169 OWR131169:OWT131169 PGN131169:PGP131169 PQJ131169:PQL131169 QAF131169:QAH131169 QKB131169:QKD131169 QTX131169:QTZ131169 RDT131169:RDV131169 RNP131169:RNR131169 RXL131169:RXN131169 SHH131169:SHJ131169 SRD131169:SRF131169 TAZ131169:TBB131169 TKV131169:TKX131169 TUR131169:TUT131169 UEN131169:UEP131169 UOJ131169:UOL131169 UYF131169:UYH131169 VIB131169:VID131169 VRX131169:VRZ131169 WBT131169:WBV131169 WLP131169:WLR131169 WVL131169:WVN131169 D196705:F196705 IZ196705:JB196705 SV196705:SX196705 ACR196705:ACT196705 AMN196705:AMP196705 AWJ196705:AWL196705 BGF196705:BGH196705 BQB196705:BQD196705 BZX196705:BZZ196705 CJT196705:CJV196705 CTP196705:CTR196705 DDL196705:DDN196705 DNH196705:DNJ196705 DXD196705:DXF196705 EGZ196705:EHB196705 EQV196705:EQX196705 FAR196705:FAT196705 FKN196705:FKP196705 FUJ196705:FUL196705 GEF196705:GEH196705 GOB196705:GOD196705 GXX196705:GXZ196705 HHT196705:HHV196705 HRP196705:HRR196705 IBL196705:IBN196705 ILH196705:ILJ196705 IVD196705:IVF196705 JEZ196705:JFB196705 JOV196705:JOX196705 JYR196705:JYT196705 KIN196705:KIP196705 KSJ196705:KSL196705 LCF196705:LCH196705 LMB196705:LMD196705 LVX196705:LVZ196705 MFT196705:MFV196705 MPP196705:MPR196705 MZL196705:MZN196705 NJH196705:NJJ196705 NTD196705:NTF196705 OCZ196705:ODB196705 OMV196705:OMX196705 OWR196705:OWT196705 PGN196705:PGP196705 PQJ196705:PQL196705 QAF196705:QAH196705 QKB196705:QKD196705 QTX196705:QTZ196705 RDT196705:RDV196705 RNP196705:RNR196705 RXL196705:RXN196705 SHH196705:SHJ196705 SRD196705:SRF196705 TAZ196705:TBB196705 TKV196705:TKX196705 TUR196705:TUT196705 UEN196705:UEP196705 UOJ196705:UOL196705 UYF196705:UYH196705 VIB196705:VID196705 VRX196705:VRZ196705 WBT196705:WBV196705 WLP196705:WLR196705 WVL196705:WVN196705 D262241:F262241 IZ262241:JB262241 SV262241:SX262241 ACR262241:ACT262241 AMN262241:AMP262241 AWJ262241:AWL262241 BGF262241:BGH262241 BQB262241:BQD262241 BZX262241:BZZ262241 CJT262241:CJV262241 CTP262241:CTR262241 DDL262241:DDN262241 DNH262241:DNJ262241 DXD262241:DXF262241 EGZ262241:EHB262241 EQV262241:EQX262241 FAR262241:FAT262241 FKN262241:FKP262241 FUJ262241:FUL262241 GEF262241:GEH262241 GOB262241:GOD262241 GXX262241:GXZ262241 HHT262241:HHV262241 HRP262241:HRR262241 IBL262241:IBN262241 ILH262241:ILJ262241 IVD262241:IVF262241 JEZ262241:JFB262241 JOV262241:JOX262241 JYR262241:JYT262241 KIN262241:KIP262241 KSJ262241:KSL262241 LCF262241:LCH262241 LMB262241:LMD262241 LVX262241:LVZ262241 MFT262241:MFV262241 MPP262241:MPR262241 MZL262241:MZN262241 NJH262241:NJJ262241 NTD262241:NTF262241 OCZ262241:ODB262241 OMV262241:OMX262241 OWR262241:OWT262241 PGN262241:PGP262241 PQJ262241:PQL262241 QAF262241:QAH262241 QKB262241:QKD262241 QTX262241:QTZ262241 RDT262241:RDV262241 RNP262241:RNR262241 RXL262241:RXN262241 SHH262241:SHJ262241 SRD262241:SRF262241 TAZ262241:TBB262241 TKV262241:TKX262241 TUR262241:TUT262241 UEN262241:UEP262241 UOJ262241:UOL262241 UYF262241:UYH262241 VIB262241:VID262241 VRX262241:VRZ262241 WBT262241:WBV262241 WLP262241:WLR262241 WVL262241:WVN262241 D327777:F327777 IZ327777:JB327777 SV327777:SX327777 ACR327777:ACT327777 AMN327777:AMP327777 AWJ327777:AWL327777 BGF327777:BGH327777 BQB327777:BQD327777 BZX327777:BZZ327777 CJT327777:CJV327777 CTP327777:CTR327777 DDL327777:DDN327777 DNH327777:DNJ327777 DXD327777:DXF327777 EGZ327777:EHB327777 EQV327777:EQX327777 FAR327777:FAT327777 FKN327777:FKP327777 FUJ327777:FUL327777 GEF327777:GEH327777 GOB327777:GOD327777 GXX327777:GXZ327777 HHT327777:HHV327777 HRP327777:HRR327777 IBL327777:IBN327777 ILH327777:ILJ327777 IVD327777:IVF327777 JEZ327777:JFB327777 JOV327777:JOX327777 JYR327777:JYT327777 KIN327777:KIP327777 KSJ327777:KSL327777 LCF327777:LCH327777 LMB327777:LMD327777 LVX327777:LVZ327777 MFT327777:MFV327777 MPP327777:MPR327777 MZL327777:MZN327777 NJH327777:NJJ327777 NTD327777:NTF327777 OCZ327777:ODB327777 OMV327777:OMX327777 OWR327777:OWT327777 PGN327777:PGP327777 PQJ327777:PQL327777 QAF327777:QAH327777 QKB327777:QKD327777 QTX327777:QTZ327777 RDT327777:RDV327777 RNP327777:RNR327777 RXL327777:RXN327777 SHH327777:SHJ327777 SRD327777:SRF327777 TAZ327777:TBB327777 TKV327777:TKX327777 TUR327777:TUT327777 UEN327777:UEP327777 UOJ327777:UOL327777 UYF327777:UYH327777 VIB327777:VID327777 VRX327777:VRZ327777 WBT327777:WBV327777 WLP327777:WLR327777 WVL327777:WVN327777 D393313:F393313 IZ393313:JB393313 SV393313:SX393313 ACR393313:ACT393313 AMN393313:AMP393313 AWJ393313:AWL393313 BGF393313:BGH393313 BQB393313:BQD393313 BZX393313:BZZ393313 CJT393313:CJV393313 CTP393313:CTR393313 DDL393313:DDN393313 DNH393313:DNJ393313 DXD393313:DXF393313 EGZ393313:EHB393313 EQV393313:EQX393313 FAR393313:FAT393313 FKN393313:FKP393313 FUJ393313:FUL393313 GEF393313:GEH393313 GOB393313:GOD393313 GXX393313:GXZ393313 HHT393313:HHV393313 HRP393313:HRR393313 IBL393313:IBN393313 ILH393313:ILJ393313 IVD393313:IVF393313 JEZ393313:JFB393313 JOV393313:JOX393313 JYR393313:JYT393313 KIN393313:KIP393313 KSJ393313:KSL393313 LCF393313:LCH393313 LMB393313:LMD393313 LVX393313:LVZ393313 MFT393313:MFV393313 MPP393313:MPR393313 MZL393313:MZN393313 NJH393313:NJJ393313 NTD393313:NTF393313 OCZ393313:ODB393313 OMV393313:OMX393313 OWR393313:OWT393313 PGN393313:PGP393313 PQJ393313:PQL393313 QAF393313:QAH393313 QKB393313:QKD393313 QTX393313:QTZ393313 RDT393313:RDV393313 RNP393313:RNR393313 RXL393313:RXN393313 SHH393313:SHJ393313 SRD393313:SRF393313 TAZ393313:TBB393313 TKV393313:TKX393313 TUR393313:TUT393313 UEN393313:UEP393313 UOJ393313:UOL393313 UYF393313:UYH393313 VIB393313:VID393313 VRX393313:VRZ393313 WBT393313:WBV393313 WLP393313:WLR393313 WVL393313:WVN393313 D458849:F458849 IZ458849:JB458849 SV458849:SX458849 ACR458849:ACT458849 AMN458849:AMP458849 AWJ458849:AWL458849 BGF458849:BGH458849 BQB458849:BQD458849 BZX458849:BZZ458849 CJT458849:CJV458849 CTP458849:CTR458849 DDL458849:DDN458849 DNH458849:DNJ458849 DXD458849:DXF458849 EGZ458849:EHB458849 EQV458849:EQX458849 FAR458849:FAT458849 FKN458849:FKP458849 FUJ458849:FUL458849 GEF458849:GEH458849 GOB458849:GOD458849 GXX458849:GXZ458849 HHT458849:HHV458849 HRP458849:HRR458849 IBL458849:IBN458849 ILH458849:ILJ458849 IVD458849:IVF458849 JEZ458849:JFB458849 JOV458849:JOX458849 JYR458849:JYT458849 KIN458849:KIP458849 KSJ458849:KSL458849 LCF458849:LCH458849 LMB458849:LMD458849 LVX458849:LVZ458849 MFT458849:MFV458849 MPP458849:MPR458849 MZL458849:MZN458849 NJH458849:NJJ458849 NTD458849:NTF458849 OCZ458849:ODB458849 OMV458849:OMX458849 OWR458849:OWT458849 PGN458849:PGP458849 PQJ458849:PQL458849 QAF458849:QAH458849 QKB458849:QKD458849 QTX458849:QTZ458849 RDT458849:RDV458849 RNP458849:RNR458849 RXL458849:RXN458849 SHH458849:SHJ458849 SRD458849:SRF458849 TAZ458849:TBB458849 TKV458849:TKX458849 TUR458849:TUT458849 UEN458849:UEP458849 UOJ458849:UOL458849 UYF458849:UYH458849 VIB458849:VID458849 VRX458849:VRZ458849 WBT458849:WBV458849 WLP458849:WLR458849 WVL458849:WVN458849 D524385:F524385 IZ524385:JB524385 SV524385:SX524385 ACR524385:ACT524385 AMN524385:AMP524385 AWJ524385:AWL524385 BGF524385:BGH524385 BQB524385:BQD524385 BZX524385:BZZ524385 CJT524385:CJV524385 CTP524385:CTR524385 DDL524385:DDN524385 DNH524385:DNJ524385 DXD524385:DXF524385 EGZ524385:EHB524385 EQV524385:EQX524385 FAR524385:FAT524385 FKN524385:FKP524385 FUJ524385:FUL524385 GEF524385:GEH524385 GOB524385:GOD524385 GXX524385:GXZ524385 HHT524385:HHV524385 HRP524385:HRR524385 IBL524385:IBN524385 ILH524385:ILJ524385 IVD524385:IVF524385 JEZ524385:JFB524385 JOV524385:JOX524385 JYR524385:JYT524385 KIN524385:KIP524385 KSJ524385:KSL524385 LCF524385:LCH524385 LMB524385:LMD524385 LVX524385:LVZ524385 MFT524385:MFV524385 MPP524385:MPR524385 MZL524385:MZN524385 NJH524385:NJJ524385 NTD524385:NTF524385 OCZ524385:ODB524385 OMV524385:OMX524385 OWR524385:OWT524385 PGN524385:PGP524385 PQJ524385:PQL524385 QAF524385:QAH524385 QKB524385:QKD524385 QTX524385:QTZ524385 RDT524385:RDV524385 RNP524385:RNR524385 RXL524385:RXN524385 SHH524385:SHJ524385 SRD524385:SRF524385 TAZ524385:TBB524385 TKV524385:TKX524385 TUR524385:TUT524385 UEN524385:UEP524385 UOJ524385:UOL524385 UYF524385:UYH524385 VIB524385:VID524385 VRX524385:VRZ524385 WBT524385:WBV524385 WLP524385:WLR524385 WVL524385:WVN524385 D589921:F589921 IZ589921:JB589921 SV589921:SX589921 ACR589921:ACT589921 AMN589921:AMP589921 AWJ589921:AWL589921 BGF589921:BGH589921 BQB589921:BQD589921 BZX589921:BZZ589921 CJT589921:CJV589921 CTP589921:CTR589921 DDL589921:DDN589921 DNH589921:DNJ589921 DXD589921:DXF589921 EGZ589921:EHB589921 EQV589921:EQX589921 FAR589921:FAT589921 FKN589921:FKP589921 FUJ589921:FUL589921 GEF589921:GEH589921 GOB589921:GOD589921 GXX589921:GXZ589921 HHT589921:HHV589921 HRP589921:HRR589921 IBL589921:IBN589921 ILH589921:ILJ589921 IVD589921:IVF589921 JEZ589921:JFB589921 JOV589921:JOX589921 JYR589921:JYT589921 KIN589921:KIP589921 KSJ589921:KSL589921 LCF589921:LCH589921 LMB589921:LMD589921 LVX589921:LVZ589921 MFT589921:MFV589921 MPP589921:MPR589921 MZL589921:MZN589921 NJH589921:NJJ589921 NTD589921:NTF589921 OCZ589921:ODB589921 OMV589921:OMX589921 OWR589921:OWT589921 PGN589921:PGP589921 PQJ589921:PQL589921 QAF589921:QAH589921 QKB589921:QKD589921 QTX589921:QTZ589921 RDT589921:RDV589921 RNP589921:RNR589921 RXL589921:RXN589921 SHH589921:SHJ589921 SRD589921:SRF589921 TAZ589921:TBB589921 TKV589921:TKX589921 TUR589921:TUT589921 UEN589921:UEP589921 UOJ589921:UOL589921 UYF589921:UYH589921 VIB589921:VID589921 VRX589921:VRZ589921 WBT589921:WBV589921 WLP589921:WLR589921 WVL589921:WVN589921 D655457:F655457 IZ655457:JB655457 SV655457:SX655457 ACR655457:ACT655457 AMN655457:AMP655457 AWJ655457:AWL655457 BGF655457:BGH655457 BQB655457:BQD655457 BZX655457:BZZ655457 CJT655457:CJV655457 CTP655457:CTR655457 DDL655457:DDN655457 DNH655457:DNJ655457 DXD655457:DXF655457 EGZ655457:EHB655457 EQV655457:EQX655457 FAR655457:FAT655457 FKN655457:FKP655457 FUJ655457:FUL655457 GEF655457:GEH655457 GOB655457:GOD655457 GXX655457:GXZ655457 HHT655457:HHV655457 HRP655457:HRR655457 IBL655457:IBN655457 ILH655457:ILJ655457 IVD655457:IVF655457 JEZ655457:JFB655457 JOV655457:JOX655457 JYR655457:JYT655457 KIN655457:KIP655457 KSJ655457:KSL655457 LCF655457:LCH655457 LMB655457:LMD655457 LVX655457:LVZ655457 MFT655457:MFV655457 MPP655457:MPR655457 MZL655457:MZN655457 NJH655457:NJJ655457 NTD655457:NTF655457 OCZ655457:ODB655457 OMV655457:OMX655457 OWR655457:OWT655457 PGN655457:PGP655457 PQJ655457:PQL655457 QAF655457:QAH655457 QKB655457:QKD655457 QTX655457:QTZ655457 RDT655457:RDV655457 RNP655457:RNR655457 RXL655457:RXN655457 SHH655457:SHJ655457 SRD655457:SRF655457 TAZ655457:TBB655457 TKV655457:TKX655457 TUR655457:TUT655457 UEN655457:UEP655457 UOJ655457:UOL655457 UYF655457:UYH655457 VIB655457:VID655457 VRX655457:VRZ655457 WBT655457:WBV655457 WLP655457:WLR655457 WVL655457:WVN655457 D720993:F720993 IZ720993:JB720993 SV720993:SX720993 ACR720993:ACT720993 AMN720993:AMP720993 AWJ720993:AWL720993 BGF720993:BGH720993 BQB720993:BQD720993 BZX720993:BZZ720993 CJT720993:CJV720993 CTP720993:CTR720993 DDL720993:DDN720993 DNH720993:DNJ720993 DXD720993:DXF720993 EGZ720993:EHB720993 EQV720993:EQX720993 FAR720993:FAT720993 FKN720993:FKP720993 FUJ720993:FUL720993 GEF720993:GEH720993 GOB720993:GOD720993 GXX720993:GXZ720993 HHT720993:HHV720993 HRP720993:HRR720993 IBL720993:IBN720993 ILH720993:ILJ720993 IVD720993:IVF720993 JEZ720993:JFB720993 JOV720993:JOX720993 JYR720993:JYT720993 KIN720993:KIP720993 KSJ720993:KSL720993 LCF720993:LCH720993 LMB720993:LMD720993 LVX720993:LVZ720993 MFT720993:MFV720993 MPP720993:MPR720993 MZL720993:MZN720993 NJH720993:NJJ720993 NTD720993:NTF720993 OCZ720993:ODB720993 OMV720993:OMX720993 OWR720993:OWT720993 PGN720993:PGP720993 PQJ720993:PQL720993 QAF720993:QAH720993 QKB720993:QKD720993 QTX720993:QTZ720993 RDT720993:RDV720993 RNP720993:RNR720993 RXL720993:RXN720993 SHH720993:SHJ720993 SRD720993:SRF720993 TAZ720993:TBB720993 TKV720993:TKX720993 TUR720993:TUT720993 UEN720993:UEP720993 UOJ720993:UOL720993 UYF720993:UYH720993 VIB720993:VID720993 VRX720993:VRZ720993 WBT720993:WBV720993 WLP720993:WLR720993 WVL720993:WVN720993 D786529:F786529 IZ786529:JB786529 SV786529:SX786529 ACR786529:ACT786529 AMN786529:AMP786529 AWJ786529:AWL786529 BGF786529:BGH786529 BQB786529:BQD786529 BZX786529:BZZ786529 CJT786529:CJV786529 CTP786529:CTR786529 DDL786529:DDN786529 DNH786529:DNJ786529 DXD786529:DXF786529 EGZ786529:EHB786529 EQV786529:EQX786529 FAR786529:FAT786529 FKN786529:FKP786529 FUJ786529:FUL786529 GEF786529:GEH786529 GOB786529:GOD786529 GXX786529:GXZ786529 HHT786529:HHV786529 HRP786529:HRR786529 IBL786529:IBN786529 ILH786529:ILJ786529 IVD786529:IVF786529 JEZ786529:JFB786529 JOV786529:JOX786529 JYR786529:JYT786529 KIN786529:KIP786529 KSJ786529:KSL786529 LCF786529:LCH786529 LMB786529:LMD786529 LVX786529:LVZ786529 MFT786529:MFV786529 MPP786529:MPR786529 MZL786529:MZN786529 NJH786529:NJJ786529 NTD786529:NTF786529 OCZ786529:ODB786529 OMV786529:OMX786529 OWR786529:OWT786529 PGN786529:PGP786529 PQJ786529:PQL786529 QAF786529:QAH786529 QKB786529:QKD786529 QTX786529:QTZ786529 RDT786529:RDV786529 RNP786529:RNR786529 RXL786529:RXN786529 SHH786529:SHJ786529 SRD786529:SRF786529 TAZ786529:TBB786529 TKV786529:TKX786529 TUR786529:TUT786529 UEN786529:UEP786529 UOJ786529:UOL786529 UYF786529:UYH786529 VIB786529:VID786529 VRX786529:VRZ786529 WBT786529:WBV786529 WLP786529:WLR786529 WVL786529:WVN786529 D852065:F852065 IZ852065:JB852065 SV852065:SX852065 ACR852065:ACT852065 AMN852065:AMP852065 AWJ852065:AWL852065 BGF852065:BGH852065 BQB852065:BQD852065 BZX852065:BZZ852065 CJT852065:CJV852065 CTP852065:CTR852065 DDL852065:DDN852065 DNH852065:DNJ852065 DXD852065:DXF852065 EGZ852065:EHB852065 EQV852065:EQX852065 FAR852065:FAT852065 FKN852065:FKP852065 FUJ852065:FUL852065 GEF852065:GEH852065 GOB852065:GOD852065 GXX852065:GXZ852065 HHT852065:HHV852065 HRP852065:HRR852065 IBL852065:IBN852065 ILH852065:ILJ852065 IVD852065:IVF852065 JEZ852065:JFB852065 JOV852065:JOX852065 JYR852065:JYT852065 KIN852065:KIP852065 KSJ852065:KSL852065 LCF852065:LCH852065 LMB852065:LMD852065 LVX852065:LVZ852065 MFT852065:MFV852065 MPP852065:MPR852065 MZL852065:MZN852065 NJH852065:NJJ852065 NTD852065:NTF852065 OCZ852065:ODB852065 OMV852065:OMX852065 OWR852065:OWT852065 PGN852065:PGP852065 PQJ852065:PQL852065 QAF852065:QAH852065 QKB852065:QKD852065 QTX852065:QTZ852065 RDT852065:RDV852065 RNP852065:RNR852065 RXL852065:RXN852065 SHH852065:SHJ852065 SRD852065:SRF852065 TAZ852065:TBB852065 TKV852065:TKX852065 TUR852065:TUT852065 UEN852065:UEP852065 UOJ852065:UOL852065 UYF852065:UYH852065 VIB852065:VID852065 VRX852065:VRZ852065 WBT852065:WBV852065 WLP852065:WLR852065 WVL852065:WVN852065 D917601:F917601 IZ917601:JB917601 SV917601:SX917601 ACR917601:ACT917601 AMN917601:AMP917601 AWJ917601:AWL917601 BGF917601:BGH917601 BQB917601:BQD917601 BZX917601:BZZ917601 CJT917601:CJV917601 CTP917601:CTR917601 DDL917601:DDN917601 DNH917601:DNJ917601 DXD917601:DXF917601 EGZ917601:EHB917601 EQV917601:EQX917601 FAR917601:FAT917601 FKN917601:FKP917601 FUJ917601:FUL917601 GEF917601:GEH917601 GOB917601:GOD917601 GXX917601:GXZ917601 HHT917601:HHV917601 HRP917601:HRR917601 IBL917601:IBN917601 ILH917601:ILJ917601 IVD917601:IVF917601 JEZ917601:JFB917601 JOV917601:JOX917601 JYR917601:JYT917601 KIN917601:KIP917601 KSJ917601:KSL917601 LCF917601:LCH917601 LMB917601:LMD917601 LVX917601:LVZ917601 MFT917601:MFV917601 MPP917601:MPR917601 MZL917601:MZN917601 NJH917601:NJJ917601 NTD917601:NTF917601 OCZ917601:ODB917601 OMV917601:OMX917601 OWR917601:OWT917601 PGN917601:PGP917601 PQJ917601:PQL917601 QAF917601:QAH917601 QKB917601:QKD917601 QTX917601:QTZ917601 RDT917601:RDV917601 RNP917601:RNR917601 RXL917601:RXN917601 SHH917601:SHJ917601 SRD917601:SRF917601 TAZ917601:TBB917601 TKV917601:TKX917601 TUR917601:TUT917601 UEN917601:UEP917601 UOJ917601:UOL917601 UYF917601:UYH917601 VIB917601:VID917601 VRX917601:VRZ917601 WBT917601:WBV917601 WLP917601:WLR917601 WVL917601:WVN917601 D983137:F983137 IZ983137:JB983137 SV983137:SX983137 ACR983137:ACT983137 AMN983137:AMP983137 AWJ983137:AWL983137 BGF983137:BGH983137 BQB983137:BQD983137 BZX983137:BZZ983137 CJT983137:CJV983137 CTP983137:CTR983137 DDL983137:DDN983137 DNH983137:DNJ983137 DXD983137:DXF983137 EGZ983137:EHB983137 EQV983137:EQX983137 FAR983137:FAT983137 FKN983137:FKP983137 FUJ983137:FUL983137 GEF983137:GEH983137 GOB983137:GOD983137 GXX983137:GXZ983137 HHT983137:HHV983137 HRP983137:HRR983137 IBL983137:IBN983137 ILH983137:ILJ983137 IVD983137:IVF983137 JEZ983137:JFB983137 JOV983137:JOX983137 JYR983137:JYT983137 KIN983137:KIP983137 KSJ983137:KSL983137 LCF983137:LCH983137 LMB983137:LMD983137 LVX983137:LVZ983137 MFT983137:MFV983137 MPP983137:MPR983137 MZL983137:MZN983137 NJH983137:NJJ983137 NTD983137:NTF983137 OCZ983137:ODB983137 OMV983137:OMX983137 OWR983137:OWT983137 PGN983137:PGP983137 PQJ983137:PQL983137 QAF983137:QAH983137 QKB983137:QKD983137 QTX983137:QTZ983137 RDT983137:RDV983137 RNP983137:RNR983137 RXL983137:RXN983137 SHH983137:SHJ983137 SRD983137:SRF983137 TAZ983137:TBB983137 TKV983137:TKX983137 TUR983137:TUT983137 UEN983137:UEP983137 UOJ983137:UOL983137 UYF983137:UYH983137 VIB983137:VID983137 VRX983137:VRZ983137 WBT983137:WBV983137 WLP983137:WLR983137 WVL983137:WVN983137" xr:uid="{42F878C6-1610-4140-BAFB-8C1EA50CD8BA}">
      <formula1>0</formula1>
      <formula2>1500</formula2>
    </dataValidation>
    <dataValidation type="date" allowBlank="1" showInputMessage="1" showErrorMessage="1" errorTitle="Errore di digitazione" error="Digitare una data valida nel formato gg/mm/aaaa"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xr:uid="{A85533A1-DD08-4448-9C22-1297386DD77F}">
      <formula1>42005</formula1>
      <formula2>TODAY()</formula2>
    </dataValidation>
    <dataValidation type="list" allowBlank="1" showDropDown="1" showInputMessage="1" showErrorMessage="1" errorTitle="Errore di digitazione" error="Digitare 'S' o 'N' o lasciare in bianco" sqref="F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F8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F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F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F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F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F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F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F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F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F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F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F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F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F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F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F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WVN983125 F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F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F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F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F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F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F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F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F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F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F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F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F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F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F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xr:uid="{4F261D08-8CFE-4AD8-8CE3-6491D8E593B0}">
      <formula1>"s,n,S,N"</formula1>
    </dataValidation>
    <dataValidation type="list" showInputMessage="1" showErrorMessage="1" errorTitle="Errore di digitazione" error="Digitare 'Singola' o 'Associata' o lasciare in bianco" sqref="F87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F65623 JB65623 SX65623 ACT65623 AMP65623 AWL65623 BGH65623 BQD65623 BZZ65623 CJV65623 CTR65623 DDN65623 DNJ65623 DXF65623 EHB65623 EQX65623 FAT65623 FKP65623 FUL65623 GEH65623 GOD65623 GXZ65623 HHV65623 HRR65623 IBN65623 ILJ65623 IVF65623 JFB65623 JOX65623 JYT65623 KIP65623 KSL65623 LCH65623 LMD65623 LVZ65623 MFV65623 MPR65623 MZN65623 NJJ65623 NTF65623 ODB65623 OMX65623 OWT65623 PGP65623 PQL65623 QAH65623 QKD65623 QTZ65623 RDV65623 RNR65623 RXN65623 SHJ65623 SRF65623 TBB65623 TKX65623 TUT65623 UEP65623 UOL65623 UYH65623 VID65623 VRZ65623 WBV65623 WLR65623 WVN65623 F131159 JB131159 SX131159 ACT131159 AMP131159 AWL131159 BGH131159 BQD131159 BZZ131159 CJV131159 CTR131159 DDN131159 DNJ131159 DXF131159 EHB131159 EQX131159 FAT131159 FKP131159 FUL131159 GEH131159 GOD131159 GXZ131159 HHV131159 HRR131159 IBN131159 ILJ131159 IVF131159 JFB131159 JOX131159 JYT131159 KIP131159 KSL131159 LCH131159 LMD131159 LVZ131159 MFV131159 MPR131159 MZN131159 NJJ131159 NTF131159 ODB131159 OMX131159 OWT131159 PGP131159 PQL131159 QAH131159 QKD131159 QTZ131159 RDV131159 RNR131159 RXN131159 SHJ131159 SRF131159 TBB131159 TKX131159 TUT131159 UEP131159 UOL131159 UYH131159 VID131159 VRZ131159 WBV131159 WLR131159 WVN131159 F196695 JB196695 SX196695 ACT196695 AMP196695 AWL196695 BGH196695 BQD196695 BZZ196695 CJV196695 CTR196695 DDN196695 DNJ196695 DXF196695 EHB196695 EQX196695 FAT196695 FKP196695 FUL196695 GEH196695 GOD196695 GXZ196695 HHV196695 HRR196695 IBN196695 ILJ196695 IVF196695 JFB196695 JOX196695 JYT196695 KIP196695 KSL196695 LCH196695 LMD196695 LVZ196695 MFV196695 MPR196695 MZN196695 NJJ196695 NTF196695 ODB196695 OMX196695 OWT196695 PGP196695 PQL196695 QAH196695 QKD196695 QTZ196695 RDV196695 RNR196695 RXN196695 SHJ196695 SRF196695 TBB196695 TKX196695 TUT196695 UEP196695 UOL196695 UYH196695 VID196695 VRZ196695 WBV196695 WLR196695 WVN196695 F262231 JB262231 SX262231 ACT262231 AMP262231 AWL262231 BGH262231 BQD262231 BZZ262231 CJV262231 CTR262231 DDN262231 DNJ262231 DXF262231 EHB262231 EQX262231 FAT262231 FKP262231 FUL262231 GEH262231 GOD262231 GXZ262231 HHV262231 HRR262231 IBN262231 ILJ262231 IVF262231 JFB262231 JOX262231 JYT262231 KIP262231 KSL262231 LCH262231 LMD262231 LVZ262231 MFV262231 MPR262231 MZN262231 NJJ262231 NTF262231 ODB262231 OMX262231 OWT262231 PGP262231 PQL262231 QAH262231 QKD262231 QTZ262231 RDV262231 RNR262231 RXN262231 SHJ262231 SRF262231 TBB262231 TKX262231 TUT262231 UEP262231 UOL262231 UYH262231 VID262231 VRZ262231 WBV262231 WLR262231 WVN262231 F327767 JB327767 SX327767 ACT327767 AMP327767 AWL327767 BGH327767 BQD327767 BZZ327767 CJV327767 CTR327767 DDN327767 DNJ327767 DXF327767 EHB327767 EQX327767 FAT327767 FKP327767 FUL327767 GEH327767 GOD327767 GXZ327767 HHV327767 HRR327767 IBN327767 ILJ327767 IVF327767 JFB327767 JOX327767 JYT327767 KIP327767 KSL327767 LCH327767 LMD327767 LVZ327767 MFV327767 MPR327767 MZN327767 NJJ327767 NTF327767 ODB327767 OMX327767 OWT327767 PGP327767 PQL327767 QAH327767 QKD327767 QTZ327767 RDV327767 RNR327767 RXN327767 SHJ327767 SRF327767 TBB327767 TKX327767 TUT327767 UEP327767 UOL327767 UYH327767 VID327767 VRZ327767 WBV327767 WLR327767 WVN327767 F393303 JB393303 SX393303 ACT393303 AMP393303 AWL393303 BGH393303 BQD393303 BZZ393303 CJV393303 CTR393303 DDN393303 DNJ393303 DXF393303 EHB393303 EQX393303 FAT393303 FKP393303 FUL393303 GEH393303 GOD393303 GXZ393303 HHV393303 HRR393303 IBN393303 ILJ393303 IVF393303 JFB393303 JOX393303 JYT393303 KIP393303 KSL393303 LCH393303 LMD393303 LVZ393303 MFV393303 MPR393303 MZN393303 NJJ393303 NTF393303 ODB393303 OMX393303 OWT393303 PGP393303 PQL393303 QAH393303 QKD393303 QTZ393303 RDV393303 RNR393303 RXN393303 SHJ393303 SRF393303 TBB393303 TKX393303 TUT393303 UEP393303 UOL393303 UYH393303 VID393303 VRZ393303 WBV393303 WLR393303 WVN393303 F458839 JB458839 SX458839 ACT458839 AMP458839 AWL458839 BGH458839 BQD458839 BZZ458839 CJV458839 CTR458839 DDN458839 DNJ458839 DXF458839 EHB458839 EQX458839 FAT458839 FKP458839 FUL458839 GEH458839 GOD458839 GXZ458839 HHV458839 HRR458839 IBN458839 ILJ458839 IVF458839 JFB458839 JOX458839 JYT458839 KIP458839 KSL458839 LCH458839 LMD458839 LVZ458839 MFV458839 MPR458839 MZN458839 NJJ458839 NTF458839 ODB458839 OMX458839 OWT458839 PGP458839 PQL458839 QAH458839 QKD458839 QTZ458839 RDV458839 RNR458839 RXN458839 SHJ458839 SRF458839 TBB458839 TKX458839 TUT458839 UEP458839 UOL458839 UYH458839 VID458839 VRZ458839 WBV458839 WLR458839 WVN458839 F524375 JB524375 SX524375 ACT524375 AMP524375 AWL524375 BGH524375 BQD524375 BZZ524375 CJV524375 CTR524375 DDN524375 DNJ524375 DXF524375 EHB524375 EQX524375 FAT524375 FKP524375 FUL524375 GEH524375 GOD524375 GXZ524375 HHV524375 HRR524375 IBN524375 ILJ524375 IVF524375 JFB524375 JOX524375 JYT524375 KIP524375 KSL524375 LCH524375 LMD524375 LVZ524375 MFV524375 MPR524375 MZN524375 NJJ524375 NTF524375 ODB524375 OMX524375 OWT524375 PGP524375 PQL524375 QAH524375 QKD524375 QTZ524375 RDV524375 RNR524375 RXN524375 SHJ524375 SRF524375 TBB524375 TKX524375 TUT524375 UEP524375 UOL524375 UYH524375 VID524375 VRZ524375 WBV524375 WLR524375 WVN524375 F589911 JB589911 SX589911 ACT589911 AMP589911 AWL589911 BGH589911 BQD589911 BZZ589911 CJV589911 CTR589911 DDN589911 DNJ589911 DXF589911 EHB589911 EQX589911 FAT589911 FKP589911 FUL589911 GEH589911 GOD589911 GXZ589911 HHV589911 HRR589911 IBN589911 ILJ589911 IVF589911 JFB589911 JOX589911 JYT589911 KIP589911 KSL589911 LCH589911 LMD589911 LVZ589911 MFV589911 MPR589911 MZN589911 NJJ589911 NTF589911 ODB589911 OMX589911 OWT589911 PGP589911 PQL589911 QAH589911 QKD589911 QTZ589911 RDV589911 RNR589911 RXN589911 SHJ589911 SRF589911 TBB589911 TKX589911 TUT589911 UEP589911 UOL589911 UYH589911 VID589911 VRZ589911 WBV589911 WLR589911 WVN589911 F655447 JB655447 SX655447 ACT655447 AMP655447 AWL655447 BGH655447 BQD655447 BZZ655447 CJV655447 CTR655447 DDN655447 DNJ655447 DXF655447 EHB655447 EQX655447 FAT655447 FKP655447 FUL655447 GEH655447 GOD655447 GXZ655447 HHV655447 HRR655447 IBN655447 ILJ655447 IVF655447 JFB655447 JOX655447 JYT655447 KIP655447 KSL655447 LCH655447 LMD655447 LVZ655447 MFV655447 MPR655447 MZN655447 NJJ655447 NTF655447 ODB655447 OMX655447 OWT655447 PGP655447 PQL655447 QAH655447 QKD655447 QTZ655447 RDV655447 RNR655447 RXN655447 SHJ655447 SRF655447 TBB655447 TKX655447 TUT655447 UEP655447 UOL655447 UYH655447 VID655447 VRZ655447 WBV655447 WLR655447 WVN655447 F720983 JB720983 SX720983 ACT720983 AMP720983 AWL720983 BGH720983 BQD720983 BZZ720983 CJV720983 CTR720983 DDN720983 DNJ720983 DXF720983 EHB720983 EQX720983 FAT720983 FKP720983 FUL720983 GEH720983 GOD720983 GXZ720983 HHV720983 HRR720983 IBN720983 ILJ720983 IVF720983 JFB720983 JOX720983 JYT720983 KIP720983 KSL720983 LCH720983 LMD720983 LVZ720983 MFV720983 MPR720983 MZN720983 NJJ720983 NTF720983 ODB720983 OMX720983 OWT720983 PGP720983 PQL720983 QAH720983 QKD720983 QTZ720983 RDV720983 RNR720983 RXN720983 SHJ720983 SRF720983 TBB720983 TKX720983 TUT720983 UEP720983 UOL720983 UYH720983 VID720983 VRZ720983 WBV720983 WLR720983 WVN720983 F786519 JB786519 SX786519 ACT786519 AMP786519 AWL786519 BGH786519 BQD786519 BZZ786519 CJV786519 CTR786519 DDN786519 DNJ786519 DXF786519 EHB786519 EQX786519 FAT786519 FKP786519 FUL786519 GEH786519 GOD786519 GXZ786519 HHV786519 HRR786519 IBN786519 ILJ786519 IVF786519 JFB786519 JOX786519 JYT786519 KIP786519 KSL786519 LCH786519 LMD786519 LVZ786519 MFV786519 MPR786519 MZN786519 NJJ786519 NTF786519 ODB786519 OMX786519 OWT786519 PGP786519 PQL786519 QAH786519 QKD786519 QTZ786519 RDV786519 RNR786519 RXN786519 SHJ786519 SRF786519 TBB786519 TKX786519 TUT786519 UEP786519 UOL786519 UYH786519 VID786519 VRZ786519 WBV786519 WLR786519 WVN786519 F852055 JB852055 SX852055 ACT852055 AMP852055 AWL852055 BGH852055 BQD852055 BZZ852055 CJV852055 CTR852055 DDN852055 DNJ852055 DXF852055 EHB852055 EQX852055 FAT852055 FKP852055 FUL852055 GEH852055 GOD852055 GXZ852055 HHV852055 HRR852055 IBN852055 ILJ852055 IVF852055 JFB852055 JOX852055 JYT852055 KIP852055 KSL852055 LCH852055 LMD852055 LVZ852055 MFV852055 MPR852055 MZN852055 NJJ852055 NTF852055 ODB852055 OMX852055 OWT852055 PGP852055 PQL852055 QAH852055 QKD852055 QTZ852055 RDV852055 RNR852055 RXN852055 SHJ852055 SRF852055 TBB852055 TKX852055 TUT852055 UEP852055 UOL852055 UYH852055 VID852055 VRZ852055 WBV852055 WLR852055 WVN852055 F917591 JB917591 SX917591 ACT917591 AMP917591 AWL917591 BGH917591 BQD917591 BZZ917591 CJV917591 CTR917591 DDN917591 DNJ917591 DXF917591 EHB917591 EQX917591 FAT917591 FKP917591 FUL917591 GEH917591 GOD917591 GXZ917591 HHV917591 HRR917591 IBN917591 ILJ917591 IVF917591 JFB917591 JOX917591 JYT917591 KIP917591 KSL917591 LCH917591 LMD917591 LVZ917591 MFV917591 MPR917591 MZN917591 NJJ917591 NTF917591 ODB917591 OMX917591 OWT917591 PGP917591 PQL917591 QAH917591 QKD917591 QTZ917591 RDV917591 RNR917591 RXN917591 SHJ917591 SRF917591 TBB917591 TKX917591 TUT917591 UEP917591 UOL917591 UYH917591 VID917591 VRZ917591 WBV917591 WLR917591 WVN917591 F983127 JB983127 SX983127 ACT983127 AMP983127 AWL983127 BGH983127 BQD983127 BZZ983127 CJV983127 CTR983127 DDN983127 DNJ983127 DXF983127 EHB983127 EQX983127 FAT983127 FKP983127 FUL983127 GEH983127 GOD983127 GXZ983127 HHV983127 HRR983127 IBN983127 ILJ983127 IVF983127 JFB983127 JOX983127 JYT983127 KIP983127 KSL983127 LCH983127 LMD983127 LVZ983127 MFV983127 MPR983127 MZN983127 NJJ983127 NTF983127 ODB983127 OMX983127 OWT983127 PGP983127 PQL983127 QAH983127 QKD983127 QTZ983127 RDV983127 RNR983127 RXN983127 SHJ983127 SRF983127 TBB983127 TKX983127 TUT983127 UEP983127 UOL983127 UYH983127 VID983127 VRZ983127 WBV983127 WLR983127 WVN983127" xr:uid="{B8A22F8C-0CA2-4A1F-8921-241EF8B505E4}">
      <formula1>"Singola,Associata"</formula1>
    </dataValidation>
  </dataValidations>
  <printOptions horizontalCentered="1"/>
  <pageMargins left="0.39370078740157483" right="0.39370078740157483" top="0.78740157480314965" bottom="0.39370078740157483" header="0.31496062992125984" footer="0.31496062992125984"/>
  <pageSetup paperSize="9" scale="44" orientation="portrait" r:id="rId1"/>
  <rowBreaks count="1" manualBreakCount="1">
    <brk id="42" max="4"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836C02D1-16C4-4D74-AFAD-EEC1B8A1E0D5}">
          <x14:formula1>
            <xm:f>100000000000000</xm:f>
          </x14:formula1>
          <xm: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F51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F65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F71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F73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F131145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F196681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F262217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F327753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F393289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F458825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F524361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F589897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F655433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F720969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F786505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F852041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F917577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F983113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F77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F65615 JB65615 SX65615 ACT65615 AMP65615 AWL65615 BGH65615 BQD65615 BZZ65615 CJV65615 CTR65615 DDN65615 DNJ65615 DXF65615 EHB65615 EQX65615 FAT65615 FKP65615 FUL65615 GEH65615 GOD65615 GXZ65615 HHV65615 HRR65615 IBN65615 ILJ65615 IVF65615 JFB65615 JOX65615 JYT65615 KIP65615 KSL65615 LCH65615 LMD65615 LVZ65615 MFV65615 MPR65615 MZN65615 NJJ65615 NTF65615 ODB65615 OMX65615 OWT65615 PGP65615 PQL65615 QAH65615 QKD65615 QTZ65615 RDV65615 RNR65615 RXN65615 SHJ65615 SRF65615 TBB65615 TKX65615 TUT65615 UEP65615 UOL65615 UYH65615 VID65615 VRZ65615 WBV65615 WLR65615 WVN65615 F131151 JB131151 SX131151 ACT131151 AMP131151 AWL131151 BGH131151 BQD131151 BZZ131151 CJV131151 CTR131151 DDN131151 DNJ131151 DXF131151 EHB131151 EQX131151 FAT131151 FKP131151 FUL131151 GEH131151 GOD131151 GXZ131151 HHV131151 HRR131151 IBN131151 ILJ131151 IVF131151 JFB131151 JOX131151 JYT131151 KIP131151 KSL131151 LCH131151 LMD131151 LVZ131151 MFV131151 MPR131151 MZN131151 NJJ131151 NTF131151 ODB131151 OMX131151 OWT131151 PGP131151 PQL131151 QAH131151 QKD131151 QTZ131151 RDV131151 RNR131151 RXN131151 SHJ131151 SRF131151 TBB131151 TKX131151 TUT131151 UEP131151 UOL131151 UYH131151 VID131151 VRZ131151 WBV131151 WLR131151 WVN131151 F196687 JB196687 SX196687 ACT196687 AMP196687 AWL196687 BGH196687 BQD196687 BZZ196687 CJV196687 CTR196687 DDN196687 DNJ196687 DXF196687 EHB196687 EQX196687 FAT196687 FKP196687 FUL196687 GEH196687 GOD196687 GXZ196687 HHV196687 HRR196687 IBN196687 ILJ196687 IVF196687 JFB196687 JOX196687 JYT196687 KIP196687 KSL196687 LCH196687 LMD196687 LVZ196687 MFV196687 MPR196687 MZN196687 NJJ196687 NTF196687 ODB196687 OMX196687 OWT196687 PGP196687 PQL196687 QAH196687 QKD196687 QTZ196687 RDV196687 RNR196687 RXN196687 SHJ196687 SRF196687 TBB196687 TKX196687 TUT196687 UEP196687 UOL196687 UYH196687 VID196687 VRZ196687 WBV196687 WLR196687 WVN196687 F262223 JB262223 SX262223 ACT262223 AMP262223 AWL262223 BGH262223 BQD262223 BZZ262223 CJV262223 CTR262223 DDN262223 DNJ262223 DXF262223 EHB262223 EQX262223 FAT262223 FKP262223 FUL262223 GEH262223 GOD262223 GXZ262223 HHV262223 HRR262223 IBN262223 ILJ262223 IVF262223 JFB262223 JOX262223 JYT262223 KIP262223 KSL262223 LCH262223 LMD262223 LVZ262223 MFV262223 MPR262223 MZN262223 NJJ262223 NTF262223 ODB262223 OMX262223 OWT262223 PGP262223 PQL262223 QAH262223 QKD262223 QTZ262223 RDV262223 RNR262223 RXN262223 SHJ262223 SRF262223 TBB262223 TKX262223 TUT262223 UEP262223 UOL262223 UYH262223 VID262223 VRZ262223 WBV262223 WLR262223 WVN262223 F327759 JB327759 SX327759 ACT327759 AMP327759 AWL327759 BGH327759 BQD327759 BZZ327759 CJV327759 CTR327759 DDN327759 DNJ327759 DXF327759 EHB327759 EQX327759 FAT327759 FKP327759 FUL327759 GEH327759 GOD327759 GXZ327759 HHV327759 HRR327759 IBN327759 ILJ327759 IVF327759 JFB327759 JOX327759 JYT327759 KIP327759 KSL327759 LCH327759 LMD327759 LVZ327759 MFV327759 MPR327759 MZN327759 NJJ327759 NTF327759 ODB327759 OMX327759 OWT327759 PGP327759 PQL327759 QAH327759 QKD327759 QTZ327759 RDV327759 RNR327759 RXN327759 SHJ327759 SRF327759 TBB327759 TKX327759 TUT327759 UEP327759 UOL327759 UYH327759 VID327759 VRZ327759 WBV327759 WLR327759 WVN327759 F393295 JB393295 SX393295 ACT393295 AMP393295 AWL393295 BGH393295 BQD393295 BZZ393295 CJV393295 CTR393295 DDN393295 DNJ393295 DXF393295 EHB393295 EQX393295 FAT393295 FKP393295 FUL393295 GEH393295 GOD393295 GXZ393295 HHV393295 HRR393295 IBN393295 ILJ393295 IVF393295 JFB393295 JOX393295 JYT393295 KIP393295 KSL393295 LCH393295 LMD393295 LVZ393295 MFV393295 MPR393295 MZN393295 NJJ393295 NTF393295 ODB393295 OMX393295 OWT393295 PGP393295 PQL393295 QAH393295 QKD393295 QTZ393295 RDV393295 RNR393295 RXN393295 SHJ393295 SRF393295 TBB393295 TKX393295 TUT393295 UEP393295 UOL393295 UYH393295 VID393295 VRZ393295 WBV393295 WLR393295 WVN393295 F458831 JB458831 SX458831 ACT458831 AMP458831 AWL458831 BGH458831 BQD458831 BZZ458831 CJV458831 CTR458831 DDN458831 DNJ458831 DXF458831 EHB458831 EQX458831 FAT458831 FKP458831 FUL458831 GEH458831 GOD458831 GXZ458831 HHV458831 HRR458831 IBN458831 ILJ458831 IVF458831 JFB458831 JOX458831 JYT458831 KIP458831 KSL458831 LCH458831 LMD458831 LVZ458831 MFV458831 MPR458831 MZN458831 NJJ458831 NTF458831 ODB458831 OMX458831 OWT458831 PGP458831 PQL458831 QAH458831 QKD458831 QTZ458831 RDV458831 RNR458831 RXN458831 SHJ458831 SRF458831 TBB458831 TKX458831 TUT458831 UEP458831 UOL458831 UYH458831 VID458831 VRZ458831 WBV458831 WLR458831 WVN458831 F524367 JB524367 SX524367 ACT524367 AMP524367 AWL524367 BGH524367 BQD524367 BZZ524367 CJV524367 CTR524367 DDN524367 DNJ524367 DXF524367 EHB524367 EQX524367 FAT524367 FKP524367 FUL524367 GEH524367 GOD524367 GXZ524367 HHV524367 HRR524367 IBN524367 ILJ524367 IVF524367 JFB524367 JOX524367 JYT524367 KIP524367 KSL524367 LCH524367 LMD524367 LVZ524367 MFV524367 MPR524367 MZN524367 NJJ524367 NTF524367 ODB524367 OMX524367 OWT524367 PGP524367 PQL524367 QAH524367 QKD524367 QTZ524367 RDV524367 RNR524367 RXN524367 SHJ524367 SRF524367 TBB524367 TKX524367 TUT524367 UEP524367 UOL524367 UYH524367 VID524367 VRZ524367 WBV524367 WLR524367 WVN524367 F589903 JB589903 SX589903 ACT589903 AMP589903 AWL589903 BGH589903 BQD589903 BZZ589903 CJV589903 CTR589903 DDN589903 DNJ589903 DXF589903 EHB589903 EQX589903 FAT589903 FKP589903 FUL589903 GEH589903 GOD589903 GXZ589903 HHV589903 HRR589903 IBN589903 ILJ589903 IVF589903 JFB589903 JOX589903 JYT589903 KIP589903 KSL589903 LCH589903 LMD589903 LVZ589903 MFV589903 MPR589903 MZN589903 NJJ589903 NTF589903 ODB589903 OMX589903 OWT589903 PGP589903 PQL589903 QAH589903 QKD589903 QTZ589903 RDV589903 RNR589903 RXN589903 SHJ589903 SRF589903 TBB589903 TKX589903 TUT589903 UEP589903 UOL589903 UYH589903 VID589903 VRZ589903 WBV589903 WLR589903 WVN589903 F655439 JB655439 SX655439 ACT655439 AMP655439 AWL655439 BGH655439 BQD655439 BZZ655439 CJV655439 CTR655439 DDN655439 DNJ655439 DXF655439 EHB655439 EQX655439 FAT655439 FKP655439 FUL655439 GEH655439 GOD655439 GXZ655439 HHV655439 HRR655439 IBN655439 ILJ655439 IVF655439 JFB655439 JOX655439 JYT655439 KIP655439 KSL655439 LCH655439 LMD655439 LVZ655439 MFV655439 MPR655439 MZN655439 NJJ655439 NTF655439 ODB655439 OMX655439 OWT655439 PGP655439 PQL655439 QAH655439 QKD655439 QTZ655439 RDV655439 RNR655439 RXN655439 SHJ655439 SRF655439 TBB655439 TKX655439 TUT655439 UEP655439 UOL655439 UYH655439 VID655439 VRZ655439 WBV655439 WLR655439 WVN655439 F720975 JB720975 SX720975 ACT720975 AMP720975 AWL720975 BGH720975 BQD720975 BZZ720975 CJV720975 CTR720975 DDN720975 DNJ720975 DXF720975 EHB720975 EQX720975 FAT720975 FKP720975 FUL720975 GEH720975 GOD720975 GXZ720975 HHV720975 HRR720975 IBN720975 ILJ720975 IVF720975 JFB720975 JOX720975 JYT720975 KIP720975 KSL720975 LCH720975 LMD720975 LVZ720975 MFV720975 MPR720975 MZN720975 NJJ720975 NTF720975 ODB720975 OMX720975 OWT720975 PGP720975 PQL720975 QAH720975 QKD720975 QTZ720975 RDV720975 RNR720975 RXN720975 SHJ720975 SRF720975 TBB720975 TKX720975 TUT720975 UEP720975 UOL720975 UYH720975 VID720975 VRZ720975 WBV720975 WLR720975 WVN720975 F786511 JB786511 SX786511 ACT786511 AMP786511 AWL786511 BGH786511 BQD786511 BZZ786511 CJV786511 CTR786511 DDN786511 DNJ786511 DXF786511 EHB786511 EQX786511 FAT786511 FKP786511 FUL786511 GEH786511 GOD786511 GXZ786511 HHV786511 HRR786511 IBN786511 ILJ786511 IVF786511 JFB786511 JOX786511 JYT786511 KIP786511 KSL786511 LCH786511 LMD786511 LVZ786511 MFV786511 MPR786511 MZN786511 NJJ786511 NTF786511 ODB786511 OMX786511 OWT786511 PGP786511 PQL786511 QAH786511 QKD786511 QTZ786511 RDV786511 RNR786511 RXN786511 SHJ786511 SRF786511 TBB786511 TKX786511 TUT786511 UEP786511 UOL786511 UYH786511 VID786511 VRZ786511 WBV786511 WLR786511 WVN786511 F852047 JB852047 SX852047 ACT852047 AMP852047 AWL852047 BGH852047 BQD852047 BZZ852047 CJV852047 CTR852047 DDN852047 DNJ852047 DXF852047 EHB852047 EQX852047 FAT852047 FKP852047 FUL852047 GEH852047 GOD852047 GXZ852047 HHV852047 HRR852047 IBN852047 ILJ852047 IVF852047 JFB852047 JOX852047 JYT852047 KIP852047 KSL852047 LCH852047 LMD852047 LVZ852047 MFV852047 MPR852047 MZN852047 NJJ852047 NTF852047 ODB852047 OMX852047 OWT852047 PGP852047 PQL852047 QAH852047 QKD852047 QTZ852047 RDV852047 RNR852047 RXN852047 SHJ852047 SRF852047 TBB852047 TKX852047 TUT852047 UEP852047 UOL852047 UYH852047 VID852047 VRZ852047 WBV852047 WLR852047 WVN852047 F917583 JB917583 SX917583 ACT917583 AMP917583 AWL917583 BGH917583 BQD917583 BZZ917583 CJV917583 CTR917583 DDN917583 DNJ917583 DXF917583 EHB917583 EQX917583 FAT917583 FKP917583 FUL917583 GEH917583 GOD917583 GXZ917583 HHV917583 HRR917583 IBN917583 ILJ917583 IVF917583 JFB917583 JOX917583 JYT917583 KIP917583 KSL917583 LCH917583 LMD917583 LVZ917583 MFV917583 MPR917583 MZN917583 NJJ917583 NTF917583 ODB917583 OMX917583 OWT917583 PGP917583 PQL917583 QAH917583 QKD917583 QTZ917583 RDV917583 RNR917583 RXN917583 SHJ917583 SRF917583 TBB917583 TKX917583 TUT917583 UEP917583 UOL917583 UYH917583 VID917583 VRZ917583 WBV917583 WLR917583 WVN917583 F983119 JB983119 SX983119 ACT983119 AMP983119 AWL983119 BGH983119 BQD983119 BZZ983119 CJV983119 CTR983119 DDN983119 DNJ983119 DXF983119 EHB983119 EQX983119 FAT983119 FKP983119 FUL983119 GEH983119 GOD983119 GXZ983119 HHV983119 HRR983119 IBN983119 ILJ983119 IVF983119 JFB983119 JOX983119 JYT983119 KIP983119 KSL983119 LCH983119 LMD983119 LVZ983119 MFV983119 MPR983119 MZN983119 NJJ983119 NTF983119 ODB983119 OMX983119 OWT983119 PGP983119 PQL983119 QAH983119 QKD983119 QTZ983119 RDV983119 RNR983119 RXN983119 SHJ983119 SRF983119 TBB983119 TKX983119 TUT983119 UEP983119 UOL983119 UYH983119 VID983119 VRZ983119 WBV983119 WLR983119 WVN983119 F75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F131147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F196683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F262219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F327755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F393291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F458827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F524363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F589899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F655435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F720971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F786507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F852043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F917579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F983115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 F29:F31 JB29:JB31 SX29:SX31 ACT29:ACT31 AMP29:AMP31 AWL29:AWL31 BGH29:BGH31 BQD29:BQD31 BZZ29:BZZ31 CJV29:CJV31 CTR29:CTR31 DDN29:DDN31 DNJ29:DNJ31 DXF29:DXF31 EHB29:EHB31 EQX29:EQX31 FAT29:FAT31 FKP29:FKP31 FUL29:FUL31 GEH29:GEH31 GOD29:GOD31 GXZ29:GXZ31 HHV29:HHV31 HRR29:HRR31 IBN29:IBN31 ILJ29:ILJ31 IVF29:IVF31 JFB29:JFB31 JOX29:JOX31 JYT29:JYT31 KIP29:KIP31 KSL29:KSL31 LCH29:LCH31 LMD29:LMD31 LVZ29:LVZ31 MFV29:MFV31 MPR29:MPR31 MZN29:MZN31 NJJ29:NJJ31 NTF29:NTF31 ODB29:ODB31 OMX29:OMX31 OWT29:OWT31 PGP29:PGP31 PQL29:PQL31 QAH29:QAH31 QKD29:QKD31 QTZ29:QTZ31 RDV29:RDV31 RNR29:RNR31 RXN29:RXN31 SHJ29:SHJ31 SRF29:SRF31 TBB29:TBB31 TKX29:TKX31 TUT29:TUT31 UEP29:UEP31 UOL29:UOL31 UYH29:UYH31 VID29:VID31 VRZ29:VRZ31 WBV29:WBV31 WLR29:WLR31 WVN29:WVN31 F65565:F65567 JB65565:JB65567 SX65565:SX65567 ACT65565:ACT65567 AMP65565:AMP65567 AWL65565:AWL65567 BGH65565:BGH65567 BQD65565:BQD65567 BZZ65565:BZZ65567 CJV65565:CJV65567 CTR65565:CTR65567 DDN65565:DDN65567 DNJ65565:DNJ65567 DXF65565:DXF65567 EHB65565:EHB65567 EQX65565:EQX65567 FAT65565:FAT65567 FKP65565:FKP65567 FUL65565:FUL65567 GEH65565:GEH65567 GOD65565:GOD65567 GXZ65565:GXZ65567 HHV65565:HHV65567 HRR65565:HRR65567 IBN65565:IBN65567 ILJ65565:ILJ65567 IVF65565:IVF65567 JFB65565:JFB65567 JOX65565:JOX65567 JYT65565:JYT65567 KIP65565:KIP65567 KSL65565:KSL65567 LCH65565:LCH65567 LMD65565:LMD65567 LVZ65565:LVZ65567 MFV65565:MFV65567 MPR65565:MPR65567 MZN65565:MZN65567 NJJ65565:NJJ65567 NTF65565:NTF65567 ODB65565:ODB65567 OMX65565:OMX65567 OWT65565:OWT65567 PGP65565:PGP65567 PQL65565:PQL65567 QAH65565:QAH65567 QKD65565:QKD65567 QTZ65565:QTZ65567 RDV65565:RDV65567 RNR65565:RNR65567 RXN65565:RXN65567 SHJ65565:SHJ65567 SRF65565:SRF65567 TBB65565:TBB65567 TKX65565:TKX65567 TUT65565:TUT65567 UEP65565:UEP65567 UOL65565:UOL65567 UYH65565:UYH65567 VID65565:VID65567 VRZ65565:VRZ65567 WBV65565:WBV65567 WLR65565:WLR65567 WVN65565:WVN65567 F131101:F131103 JB131101:JB131103 SX131101:SX131103 ACT131101:ACT131103 AMP131101:AMP131103 AWL131101:AWL131103 BGH131101:BGH131103 BQD131101:BQD131103 BZZ131101:BZZ131103 CJV131101:CJV131103 CTR131101:CTR131103 DDN131101:DDN131103 DNJ131101:DNJ131103 DXF131101:DXF131103 EHB131101:EHB131103 EQX131101:EQX131103 FAT131101:FAT131103 FKP131101:FKP131103 FUL131101:FUL131103 GEH131101:GEH131103 GOD131101:GOD131103 GXZ131101:GXZ131103 HHV131101:HHV131103 HRR131101:HRR131103 IBN131101:IBN131103 ILJ131101:ILJ131103 IVF131101:IVF131103 JFB131101:JFB131103 JOX131101:JOX131103 JYT131101:JYT131103 KIP131101:KIP131103 KSL131101:KSL131103 LCH131101:LCH131103 LMD131101:LMD131103 LVZ131101:LVZ131103 MFV131101:MFV131103 MPR131101:MPR131103 MZN131101:MZN131103 NJJ131101:NJJ131103 NTF131101:NTF131103 ODB131101:ODB131103 OMX131101:OMX131103 OWT131101:OWT131103 PGP131101:PGP131103 PQL131101:PQL131103 QAH131101:QAH131103 QKD131101:QKD131103 QTZ131101:QTZ131103 RDV131101:RDV131103 RNR131101:RNR131103 RXN131101:RXN131103 SHJ131101:SHJ131103 SRF131101:SRF131103 TBB131101:TBB131103 TKX131101:TKX131103 TUT131101:TUT131103 UEP131101:UEP131103 UOL131101:UOL131103 UYH131101:UYH131103 VID131101:VID131103 VRZ131101:VRZ131103 WBV131101:WBV131103 WLR131101:WLR131103 WVN131101:WVN131103 F196637:F196639 JB196637:JB196639 SX196637:SX196639 ACT196637:ACT196639 AMP196637:AMP196639 AWL196637:AWL196639 BGH196637:BGH196639 BQD196637:BQD196639 BZZ196637:BZZ196639 CJV196637:CJV196639 CTR196637:CTR196639 DDN196637:DDN196639 DNJ196637:DNJ196639 DXF196637:DXF196639 EHB196637:EHB196639 EQX196637:EQX196639 FAT196637:FAT196639 FKP196637:FKP196639 FUL196637:FUL196639 GEH196637:GEH196639 GOD196637:GOD196639 GXZ196637:GXZ196639 HHV196637:HHV196639 HRR196637:HRR196639 IBN196637:IBN196639 ILJ196637:ILJ196639 IVF196637:IVF196639 JFB196637:JFB196639 JOX196637:JOX196639 JYT196637:JYT196639 KIP196637:KIP196639 KSL196637:KSL196639 LCH196637:LCH196639 LMD196637:LMD196639 LVZ196637:LVZ196639 MFV196637:MFV196639 MPR196637:MPR196639 MZN196637:MZN196639 NJJ196637:NJJ196639 NTF196637:NTF196639 ODB196637:ODB196639 OMX196637:OMX196639 OWT196637:OWT196639 PGP196637:PGP196639 PQL196637:PQL196639 QAH196637:QAH196639 QKD196637:QKD196639 QTZ196637:QTZ196639 RDV196637:RDV196639 RNR196637:RNR196639 RXN196637:RXN196639 SHJ196637:SHJ196639 SRF196637:SRF196639 TBB196637:TBB196639 TKX196637:TKX196639 TUT196637:TUT196639 UEP196637:UEP196639 UOL196637:UOL196639 UYH196637:UYH196639 VID196637:VID196639 VRZ196637:VRZ196639 WBV196637:WBV196639 WLR196637:WLR196639 WVN196637:WVN196639 F262173:F262175 JB262173:JB262175 SX262173:SX262175 ACT262173:ACT262175 AMP262173:AMP262175 AWL262173:AWL262175 BGH262173:BGH262175 BQD262173:BQD262175 BZZ262173:BZZ262175 CJV262173:CJV262175 CTR262173:CTR262175 DDN262173:DDN262175 DNJ262173:DNJ262175 DXF262173:DXF262175 EHB262173:EHB262175 EQX262173:EQX262175 FAT262173:FAT262175 FKP262173:FKP262175 FUL262173:FUL262175 GEH262173:GEH262175 GOD262173:GOD262175 GXZ262173:GXZ262175 HHV262173:HHV262175 HRR262173:HRR262175 IBN262173:IBN262175 ILJ262173:ILJ262175 IVF262173:IVF262175 JFB262173:JFB262175 JOX262173:JOX262175 JYT262173:JYT262175 KIP262173:KIP262175 KSL262173:KSL262175 LCH262173:LCH262175 LMD262173:LMD262175 LVZ262173:LVZ262175 MFV262173:MFV262175 MPR262173:MPR262175 MZN262173:MZN262175 NJJ262173:NJJ262175 NTF262173:NTF262175 ODB262173:ODB262175 OMX262173:OMX262175 OWT262173:OWT262175 PGP262173:PGP262175 PQL262173:PQL262175 QAH262173:QAH262175 QKD262173:QKD262175 QTZ262173:QTZ262175 RDV262173:RDV262175 RNR262173:RNR262175 RXN262173:RXN262175 SHJ262173:SHJ262175 SRF262173:SRF262175 TBB262173:TBB262175 TKX262173:TKX262175 TUT262173:TUT262175 UEP262173:UEP262175 UOL262173:UOL262175 UYH262173:UYH262175 VID262173:VID262175 VRZ262173:VRZ262175 WBV262173:WBV262175 WLR262173:WLR262175 WVN262173:WVN262175 F327709:F327711 JB327709:JB327711 SX327709:SX327711 ACT327709:ACT327711 AMP327709:AMP327711 AWL327709:AWL327711 BGH327709:BGH327711 BQD327709:BQD327711 BZZ327709:BZZ327711 CJV327709:CJV327711 CTR327709:CTR327711 DDN327709:DDN327711 DNJ327709:DNJ327711 DXF327709:DXF327711 EHB327709:EHB327711 EQX327709:EQX327711 FAT327709:FAT327711 FKP327709:FKP327711 FUL327709:FUL327711 GEH327709:GEH327711 GOD327709:GOD327711 GXZ327709:GXZ327711 HHV327709:HHV327711 HRR327709:HRR327711 IBN327709:IBN327711 ILJ327709:ILJ327711 IVF327709:IVF327711 JFB327709:JFB327711 JOX327709:JOX327711 JYT327709:JYT327711 KIP327709:KIP327711 KSL327709:KSL327711 LCH327709:LCH327711 LMD327709:LMD327711 LVZ327709:LVZ327711 MFV327709:MFV327711 MPR327709:MPR327711 MZN327709:MZN327711 NJJ327709:NJJ327711 NTF327709:NTF327711 ODB327709:ODB327711 OMX327709:OMX327711 OWT327709:OWT327711 PGP327709:PGP327711 PQL327709:PQL327711 QAH327709:QAH327711 QKD327709:QKD327711 QTZ327709:QTZ327711 RDV327709:RDV327711 RNR327709:RNR327711 RXN327709:RXN327711 SHJ327709:SHJ327711 SRF327709:SRF327711 TBB327709:TBB327711 TKX327709:TKX327711 TUT327709:TUT327711 UEP327709:UEP327711 UOL327709:UOL327711 UYH327709:UYH327711 VID327709:VID327711 VRZ327709:VRZ327711 WBV327709:WBV327711 WLR327709:WLR327711 WVN327709:WVN327711 F393245:F393247 JB393245:JB393247 SX393245:SX393247 ACT393245:ACT393247 AMP393245:AMP393247 AWL393245:AWL393247 BGH393245:BGH393247 BQD393245:BQD393247 BZZ393245:BZZ393247 CJV393245:CJV393247 CTR393245:CTR393247 DDN393245:DDN393247 DNJ393245:DNJ393247 DXF393245:DXF393247 EHB393245:EHB393247 EQX393245:EQX393247 FAT393245:FAT393247 FKP393245:FKP393247 FUL393245:FUL393247 GEH393245:GEH393247 GOD393245:GOD393247 GXZ393245:GXZ393247 HHV393245:HHV393247 HRR393245:HRR393247 IBN393245:IBN393247 ILJ393245:ILJ393247 IVF393245:IVF393247 JFB393245:JFB393247 JOX393245:JOX393247 JYT393245:JYT393247 KIP393245:KIP393247 KSL393245:KSL393247 LCH393245:LCH393247 LMD393245:LMD393247 LVZ393245:LVZ393247 MFV393245:MFV393247 MPR393245:MPR393247 MZN393245:MZN393247 NJJ393245:NJJ393247 NTF393245:NTF393247 ODB393245:ODB393247 OMX393245:OMX393247 OWT393245:OWT393247 PGP393245:PGP393247 PQL393245:PQL393247 QAH393245:QAH393247 QKD393245:QKD393247 QTZ393245:QTZ393247 RDV393245:RDV393247 RNR393245:RNR393247 RXN393245:RXN393247 SHJ393245:SHJ393247 SRF393245:SRF393247 TBB393245:TBB393247 TKX393245:TKX393247 TUT393245:TUT393247 UEP393245:UEP393247 UOL393245:UOL393247 UYH393245:UYH393247 VID393245:VID393247 VRZ393245:VRZ393247 WBV393245:WBV393247 WLR393245:WLR393247 WVN393245:WVN393247 F458781:F458783 JB458781:JB458783 SX458781:SX458783 ACT458781:ACT458783 AMP458781:AMP458783 AWL458781:AWL458783 BGH458781:BGH458783 BQD458781:BQD458783 BZZ458781:BZZ458783 CJV458781:CJV458783 CTR458781:CTR458783 DDN458781:DDN458783 DNJ458781:DNJ458783 DXF458781:DXF458783 EHB458781:EHB458783 EQX458781:EQX458783 FAT458781:FAT458783 FKP458781:FKP458783 FUL458781:FUL458783 GEH458781:GEH458783 GOD458781:GOD458783 GXZ458781:GXZ458783 HHV458781:HHV458783 HRR458781:HRR458783 IBN458781:IBN458783 ILJ458781:ILJ458783 IVF458781:IVF458783 JFB458781:JFB458783 JOX458781:JOX458783 JYT458781:JYT458783 KIP458781:KIP458783 KSL458781:KSL458783 LCH458781:LCH458783 LMD458781:LMD458783 LVZ458781:LVZ458783 MFV458781:MFV458783 MPR458781:MPR458783 MZN458781:MZN458783 NJJ458781:NJJ458783 NTF458781:NTF458783 ODB458781:ODB458783 OMX458781:OMX458783 OWT458781:OWT458783 PGP458781:PGP458783 PQL458781:PQL458783 QAH458781:QAH458783 QKD458781:QKD458783 QTZ458781:QTZ458783 RDV458781:RDV458783 RNR458781:RNR458783 RXN458781:RXN458783 SHJ458781:SHJ458783 SRF458781:SRF458783 TBB458781:TBB458783 TKX458781:TKX458783 TUT458781:TUT458783 UEP458781:UEP458783 UOL458781:UOL458783 UYH458781:UYH458783 VID458781:VID458783 VRZ458781:VRZ458783 WBV458781:WBV458783 WLR458781:WLR458783 WVN458781:WVN458783 F524317:F524319 JB524317:JB524319 SX524317:SX524319 ACT524317:ACT524319 AMP524317:AMP524319 AWL524317:AWL524319 BGH524317:BGH524319 BQD524317:BQD524319 BZZ524317:BZZ524319 CJV524317:CJV524319 CTR524317:CTR524319 DDN524317:DDN524319 DNJ524317:DNJ524319 DXF524317:DXF524319 EHB524317:EHB524319 EQX524317:EQX524319 FAT524317:FAT524319 FKP524317:FKP524319 FUL524317:FUL524319 GEH524317:GEH524319 GOD524317:GOD524319 GXZ524317:GXZ524319 HHV524317:HHV524319 HRR524317:HRR524319 IBN524317:IBN524319 ILJ524317:ILJ524319 IVF524317:IVF524319 JFB524317:JFB524319 JOX524317:JOX524319 JYT524317:JYT524319 KIP524317:KIP524319 KSL524317:KSL524319 LCH524317:LCH524319 LMD524317:LMD524319 LVZ524317:LVZ524319 MFV524317:MFV524319 MPR524317:MPR524319 MZN524317:MZN524319 NJJ524317:NJJ524319 NTF524317:NTF524319 ODB524317:ODB524319 OMX524317:OMX524319 OWT524317:OWT524319 PGP524317:PGP524319 PQL524317:PQL524319 QAH524317:QAH524319 QKD524317:QKD524319 QTZ524317:QTZ524319 RDV524317:RDV524319 RNR524317:RNR524319 RXN524317:RXN524319 SHJ524317:SHJ524319 SRF524317:SRF524319 TBB524317:TBB524319 TKX524317:TKX524319 TUT524317:TUT524319 UEP524317:UEP524319 UOL524317:UOL524319 UYH524317:UYH524319 VID524317:VID524319 VRZ524317:VRZ524319 WBV524317:WBV524319 WLR524317:WLR524319 WVN524317:WVN524319 F589853:F589855 JB589853:JB589855 SX589853:SX589855 ACT589853:ACT589855 AMP589853:AMP589855 AWL589853:AWL589855 BGH589853:BGH589855 BQD589853:BQD589855 BZZ589853:BZZ589855 CJV589853:CJV589855 CTR589853:CTR589855 DDN589853:DDN589855 DNJ589853:DNJ589855 DXF589853:DXF589855 EHB589853:EHB589855 EQX589853:EQX589855 FAT589853:FAT589855 FKP589853:FKP589855 FUL589853:FUL589855 GEH589853:GEH589855 GOD589853:GOD589855 GXZ589853:GXZ589855 HHV589853:HHV589855 HRR589853:HRR589855 IBN589853:IBN589855 ILJ589853:ILJ589855 IVF589853:IVF589855 JFB589853:JFB589855 JOX589853:JOX589855 JYT589853:JYT589855 KIP589853:KIP589855 KSL589853:KSL589855 LCH589853:LCH589855 LMD589853:LMD589855 LVZ589853:LVZ589855 MFV589853:MFV589855 MPR589853:MPR589855 MZN589853:MZN589855 NJJ589853:NJJ589855 NTF589853:NTF589855 ODB589853:ODB589855 OMX589853:OMX589855 OWT589853:OWT589855 PGP589853:PGP589855 PQL589853:PQL589855 QAH589853:QAH589855 QKD589853:QKD589855 QTZ589853:QTZ589855 RDV589853:RDV589855 RNR589853:RNR589855 RXN589853:RXN589855 SHJ589853:SHJ589855 SRF589853:SRF589855 TBB589853:TBB589855 TKX589853:TKX589855 TUT589853:TUT589855 UEP589853:UEP589855 UOL589853:UOL589855 UYH589853:UYH589855 VID589853:VID589855 VRZ589853:VRZ589855 WBV589853:WBV589855 WLR589853:WLR589855 WVN589853:WVN589855 F655389:F655391 JB655389:JB655391 SX655389:SX655391 ACT655389:ACT655391 AMP655389:AMP655391 AWL655389:AWL655391 BGH655389:BGH655391 BQD655389:BQD655391 BZZ655389:BZZ655391 CJV655389:CJV655391 CTR655389:CTR655391 DDN655389:DDN655391 DNJ655389:DNJ655391 DXF655389:DXF655391 EHB655389:EHB655391 EQX655389:EQX655391 FAT655389:FAT655391 FKP655389:FKP655391 FUL655389:FUL655391 GEH655389:GEH655391 GOD655389:GOD655391 GXZ655389:GXZ655391 HHV655389:HHV655391 HRR655389:HRR655391 IBN655389:IBN655391 ILJ655389:ILJ655391 IVF655389:IVF655391 JFB655389:JFB655391 JOX655389:JOX655391 JYT655389:JYT655391 KIP655389:KIP655391 KSL655389:KSL655391 LCH655389:LCH655391 LMD655389:LMD655391 LVZ655389:LVZ655391 MFV655389:MFV655391 MPR655389:MPR655391 MZN655389:MZN655391 NJJ655389:NJJ655391 NTF655389:NTF655391 ODB655389:ODB655391 OMX655389:OMX655391 OWT655389:OWT655391 PGP655389:PGP655391 PQL655389:PQL655391 QAH655389:QAH655391 QKD655389:QKD655391 QTZ655389:QTZ655391 RDV655389:RDV655391 RNR655389:RNR655391 RXN655389:RXN655391 SHJ655389:SHJ655391 SRF655389:SRF655391 TBB655389:TBB655391 TKX655389:TKX655391 TUT655389:TUT655391 UEP655389:UEP655391 UOL655389:UOL655391 UYH655389:UYH655391 VID655389:VID655391 VRZ655389:VRZ655391 WBV655389:WBV655391 WLR655389:WLR655391 WVN655389:WVN655391 F720925:F720927 JB720925:JB720927 SX720925:SX720927 ACT720925:ACT720927 AMP720925:AMP720927 AWL720925:AWL720927 BGH720925:BGH720927 BQD720925:BQD720927 BZZ720925:BZZ720927 CJV720925:CJV720927 CTR720925:CTR720927 DDN720925:DDN720927 DNJ720925:DNJ720927 DXF720925:DXF720927 EHB720925:EHB720927 EQX720925:EQX720927 FAT720925:FAT720927 FKP720925:FKP720927 FUL720925:FUL720927 GEH720925:GEH720927 GOD720925:GOD720927 GXZ720925:GXZ720927 HHV720925:HHV720927 HRR720925:HRR720927 IBN720925:IBN720927 ILJ720925:ILJ720927 IVF720925:IVF720927 JFB720925:JFB720927 JOX720925:JOX720927 JYT720925:JYT720927 KIP720925:KIP720927 KSL720925:KSL720927 LCH720925:LCH720927 LMD720925:LMD720927 LVZ720925:LVZ720927 MFV720925:MFV720927 MPR720925:MPR720927 MZN720925:MZN720927 NJJ720925:NJJ720927 NTF720925:NTF720927 ODB720925:ODB720927 OMX720925:OMX720927 OWT720925:OWT720927 PGP720925:PGP720927 PQL720925:PQL720927 QAH720925:QAH720927 QKD720925:QKD720927 QTZ720925:QTZ720927 RDV720925:RDV720927 RNR720925:RNR720927 RXN720925:RXN720927 SHJ720925:SHJ720927 SRF720925:SRF720927 TBB720925:TBB720927 TKX720925:TKX720927 TUT720925:TUT720927 UEP720925:UEP720927 UOL720925:UOL720927 UYH720925:UYH720927 VID720925:VID720927 VRZ720925:VRZ720927 WBV720925:WBV720927 WLR720925:WLR720927 WVN720925:WVN720927 F786461:F786463 JB786461:JB786463 SX786461:SX786463 ACT786461:ACT786463 AMP786461:AMP786463 AWL786461:AWL786463 BGH786461:BGH786463 BQD786461:BQD786463 BZZ786461:BZZ786463 CJV786461:CJV786463 CTR786461:CTR786463 DDN786461:DDN786463 DNJ786461:DNJ786463 DXF786461:DXF786463 EHB786461:EHB786463 EQX786461:EQX786463 FAT786461:FAT786463 FKP786461:FKP786463 FUL786461:FUL786463 GEH786461:GEH786463 GOD786461:GOD786463 GXZ786461:GXZ786463 HHV786461:HHV786463 HRR786461:HRR786463 IBN786461:IBN786463 ILJ786461:ILJ786463 IVF786461:IVF786463 JFB786461:JFB786463 JOX786461:JOX786463 JYT786461:JYT786463 KIP786461:KIP786463 KSL786461:KSL786463 LCH786461:LCH786463 LMD786461:LMD786463 LVZ786461:LVZ786463 MFV786461:MFV786463 MPR786461:MPR786463 MZN786461:MZN786463 NJJ786461:NJJ786463 NTF786461:NTF786463 ODB786461:ODB786463 OMX786461:OMX786463 OWT786461:OWT786463 PGP786461:PGP786463 PQL786461:PQL786463 QAH786461:QAH786463 QKD786461:QKD786463 QTZ786461:QTZ786463 RDV786461:RDV786463 RNR786461:RNR786463 RXN786461:RXN786463 SHJ786461:SHJ786463 SRF786461:SRF786463 TBB786461:TBB786463 TKX786461:TKX786463 TUT786461:TUT786463 UEP786461:UEP786463 UOL786461:UOL786463 UYH786461:UYH786463 VID786461:VID786463 VRZ786461:VRZ786463 WBV786461:WBV786463 WLR786461:WLR786463 WVN786461:WVN786463 F851997:F851999 JB851997:JB851999 SX851997:SX851999 ACT851997:ACT851999 AMP851997:AMP851999 AWL851997:AWL851999 BGH851997:BGH851999 BQD851997:BQD851999 BZZ851997:BZZ851999 CJV851997:CJV851999 CTR851997:CTR851999 DDN851997:DDN851999 DNJ851997:DNJ851999 DXF851997:DXF851999 EHB851997:EHB851999 EQX851997:EQX851999 FAT851997:FAT851999 FKP851997:FKP851999 FUL851997:FUL851999 GEH851997:GEH851999 GOD851997:GOD851999 GXZ851997:GXZ851999 HHV851997:HHV851999 HRR851997:HRR851999 IBN851997:IBN851999 ILJ851997:ILJ851999 IVF851997:IVF851999 JFB851997:JFB851999 JOX851997:JOX851999 JYT851997:JYT851999 KIP851997:KIP851999 KSL851997:KSL851999 LCH851997:LCH851999 LMD851997:LMD851999 LVZ851997:LVZ851999 MFV851997:MFV851999 MPR851997:MPR851999 MZN851997:MZN851999 NJJ851997:NJJ851999 NTF851997:NTF851999 ODB851997:ODB851999 OMX851997:OMX851999 OWT851997:OWT851999 PGP851997:PGP851999 PQL851997:PQL851999 QAH851997:QAH851999 QKD851997:QKD851999 QTZ851997:QTZ851999 RDV851997:RDV851999 RNR851997:RNR851999 RXN851997:RXN851999 SHJ851997:SHJ851999 SRF851997:SRF851999 TBB851997:TBB851999 TKX851997:TKX851999 TUT851997:TUT851999 UEP851997:UEP851999 UOL851997:UOL851999 UYH851997:UYH851999 VID851997:VID851999 VRZ851997:VRZ851999 WBV851997:WBV851999 WLR851997:WLR851999 WVN851997:WVN851999 F917533:F917535 JB917533:JB917535 SX917533:SX917535 ACT917533:ACT917535 AMP917533:AMP917535 AWL917533:AWL917535 BGH917533:BGH917535 BQD917533:BQD917535 BZZ917533:BZZ917535 CJV917533:CJV917535 CTR917533:CTR917535 DDN917533:DDN917535 DNJ917533:DNJ917535 DXF917533:DXF917535 EHB917533:EHB917535 EQX917533:EQX917535 FAT917533:FAT917535 FKP917533:FKP917535 FUL917533:FUL917535 GEH917533:GEH917535 GOD917533:GOD917535 GXZ917533:GXZ917535 HHV917533:HHV917535 HRR917533:HRR917535 IBN917533:IBN917535 ILJ917533:ILJ917535 IVF917533:IVF917535 JFB917533:JFB917535 JOX917533:JOX917535 JYT917533:JYT917535 KIP917533:KIP917535 KSL917533:KSL917535 LCH917533:LCH917535 LMD917533:LMD917535 LVZ917533:LVZ917535 MFV917533:MFV917535 MPR917533:MPR917535 MZN917533:MZN917535 NJJ917533:NJJ917535 NTF917533:NTF917535 ODB917533:ODB917535 OMX917533:OMX917535 OWT917533:OWT917535 PGP917533:PGP917535 PQL917533:PQL917535 QAH917533:QAH917535 QKD917533:QKD917535 QTZ917533:QTZ917535 RDV917533:RDV917535 RNR917533:RNR917535 RXN917533:RXN917535 SHJ917533:SHJ917535 SRF917533:SRF917535 TBB917533:TBB917535 TKX917533:TKX917535 TUT917533:TUT917535 UEP917533:UEP917535 UOL917533:UOL917535 UYH917533:UYH917535 VID917533:VID917535 VRZ917533:VRZ917535 WBV917533:WBV917535 WLR917533:WLR917535 WVN917533:WVN917535 F983069:F983071 JB983069:JB983071 SX983069:SX983071 ACT983069:ACT983071 AMP983069:AMP983071 AWL983069:AWL983071 BGH983069:BGH983071 BQD983069:BQD983071 BZZ983069:BZZ983071 CJV983069:CJV983071 CTR983069:CTR983071 DDN983069:DDN983071 DNJ983069:DNJ983071 DXF983069:DXF983071 EHB983069:EHB983071 EQX983069:EQX983071 FAT983069:FAT983071 FKP983069:FKP983071 FUL983069:FUL983071 GEH983069:GEH983071 GOD983069:GOD983071 GXZ983069:GXZ983071 HHV983069:HHV983071 HRR983069:HRR983071 IBN983069:IBN983071 ILJ983069:ILJ983071 IVF983069:IVF983071 JFB983069:JFB983071 JOX983069:JOX983071 JYT983069:JYT983071 KIP983069:KIP983071 KSL983069:KSL983071 LCH983069:LCH983071 LMD983069:LMD983071 LVZ983069:LVZ983071 MFV983069:MFV983071 MPR983069:MPR983071 MZN983069:MZN983071 NJJ983069:NJJ983071 NTF983069:NTF983071 ODB983069:ODB983071 OMX983069:OMX983071 OWT983069:OWT983071 PGP983069:PGP983071 PQL983069:PQL983071 QAH983069:QAH983071 QKD983069:QKD983071 QTZ983069:QTZ983071 RDV983069:RDV983071 RNR983069:RNR983071 RXN983069:RXN983071 SHJ983069:SHJ983071 SRF983069:SRF983071 TBB983069:TBB983071 TKX983069:TKX983071 TUT983069:TUT983071 UEP983069:UEP983071 UOL983069:UOL983071 UYH983069:UYH983071 VID983069:VID983071 VRZ983069:VRZ983071 WBV983069:WBV983071 WLR983069:WLR983071 WVN983069:WVN983071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t15(1)</vt:lpstr>
      <vt:lpstr>t15(3)</vt:lpstr>
      <vt:lpstr>SICI(1)</vt:lpstr>
      <vt:lpstr>SICI(3)</vt:lpstr>
      <vt:lpstr>Foglio1</vt:lpstr>
      <vt:lpstr>'SICI(1)'!Area_stampa</vt:lpstr>
      <vt:lpstr>'SICI(3)'!Area_stampa</vt:lpstr>
      <vt:lpstr>'t15(1)'!Area_stampa</vt:lpstr>
      <vt:lpstr>'t15(3)'!Area_stampa</vt:lpstr>
      <vt:lpstr>'t15(3)'!Titoli_stampa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ELENA</cp:lastModifiedBy>
  <dcterms:created xsi:type="dcterms:W3CDTF">2015-06-05T18:19:34Z</dcterms:created>
  <dcterms:modified xsi:type="dcterms:W3CDTF">2022-07-27T12:35:27Z</dcterms:modified>
</cp:coreProperties>
</file>