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 name="Foglio1" sheetId="1" r:id="rId3"/>
    <sheet name="Foglio2" sheetId="2" r:id="rId4"/>
    <sheet name="Foglio3" sheetId="3" r:id="rId5"/>
  </sheets>
  <externalReferences>
    <externalReference r:id="rId6"/>
    <externalReference r:id="rId7"/>
  </externalReferences>
  <definedNames>
    <definedName name="_xlnm.Print_Area" localSheetId="0">'SI_2(2)'!$A$1:$L$209</definedName>
    <definedName name="_xlnm.Print_Area" localSheetId="1">'t15(2)'!$A$1:$P$43</definedName>
    <definedName name="CODI_ISTITUZIONE" localSheetId="0">#REF!</definedName>
    <definedName name="CODI_ISTITUZIONE">#REF!</definedName>
    <definedName name="CODI_ISTITUZIONE2">#REF!</definedName>
    <definedName name="DESC_ISTITUZIONE" localSheetId="0">#REF!</definedName>
    <definedName name="DESC_ISTITUZIONE">#REF!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E39" i="5"/>
  <c r="K28"/>
  <c r="K24"/>
  <c r="K40" s="1"/>
  <c r="E21"/>
  <c r="E40" s="1"/>
  <c r="L4" s="1"/>
  <c r="K15"/>
  <c r="A1"/>
  <c r="J201" i="4"/>
  <c r="I201"/>
  <c r="I172"/>
  <c r="I171"/>
  <c r="G171"/>
  <c r="I170"/>
  <c r="K150"/>
  <c r="J150"/>
  <c r="K148"/>
  <c r="J148"/>
  <c r="K146"/>
  <c r="J146"/>
  <c r="J141"/>
  <c r="G131"/>
  <c r="I93"/>
  <c r="I91"/>
  <c r="I73"/>
  <c r="I71"/>
  <c r="I69"/>
  <c r="I67"/>
  <c r="I54"/>
  <c r="I52"/>
  <c r="I50"/>
  <c r="I48"/>
  <c r="G32"/>
  <c r="A36" s="1"/>
  <c r="G24"/>
  <c r="C7"/>
  <c r="H201" l="1"/>
  <c r="K201" s="1"/>
  <c r="G34"/>
</calcChain>
</file>

<file path=xl/sharedStrings.xml><?xml version="1.0" encoding="utf-8"?>
<sst xmlns="http://schemas.openxmlformats.org/spreadsheetml/2006/main" count="259" uniqueCount="187">
  <si>
    <t xml:space="preserve">       SCHEDA INFORMATIVA 2</t>
  </si>
  <si>
    <t>ND</t>
  </si>
  <si>
    <t>MONITORAGGIO DEL CONTRATTO INTEGRATIVO</t>
  </si>
  <si>
    <t xml:space="preserve">              Scheda unificata ex art. 40 bis, comma 2 del d.lgs. n.165/2001</t>
  </si>
  <si>
    <t xml:space="preserve">         e art. 67, comma 9, d.l. n.112/2008 convertito nella legge n.133/2008</t>
  </si>
  <si>
    <t xml:space="preserve">     </t>
  </si>
  <si>
    <t>MACROCATEGORIA:</t>
  </si>
  <si>
    <t>PERSONALE NON DIRIGENTE</t>
  </si>
  <si>
    <t>FONDO: LE DOMANDE SEGUENTI SONO RELATIVE AL FONDO COMUNICATO IN TABELLA 15</t>
  </si>
  <si>
    <t>giorno (gg)</t>
  </si>
  <si>
    <t>mese (mm)</t>
  </si>
  <si>
    <t>anno (aaaa)</t>
  </si>
  <si>
    <t>Data atto costituzione Fondo/i per la contrattazione integrativa anno corrente:</t>
  </si>
  <si>
    <t>Data certificazione positiva revisori dei conti dell'accordo annuale vigente:</t>
  </si>
  <si>
    <t>Data entrata in vigore dell'Accordo annuale vigente:</t>
  </si>
  <si>
    <t>VALORI</t>
  </si>
  <si>
    <t>Anno di riferimento dell'accordo annuale vigente alla data di compilazione o aggiornamento della presente scheda:</t>
  </si>
  <si>
    <t>Fondo 2010 (corrisponde al totale della tabella 15 Conto Annuale del 2010)</t>
  </si>
  <si>
    <t>Fondo anno corrente (corrisponde al totale della tabella 15 del presente Conto Annuale)</t>
  </si>
  <si>
    <t>(eventuale) Percentuale di riduzione proporzionale del personale ai sensi della circolare RGS  12/2011 (nota bene non va inserito il segno "-")</t>
  </si>
  <si>
    <t>Quote fondo 2010 non assoggettate ai vincoli ex art. 9 c. 2-bis L. 122/2010 (es. economie, conto terzi, progettazioni ecc.)</t>
  </si>
  <si>
    <t>Segno:</t>
  </si>
  <si>
    <t>Quote fondo anno corrente non assoggettate ai vincoli ex art. 9 c. 2-bis L. 122/2010 (es. economie, conto terzi, progettazioni ecc.)</t>
  </si>
  <si>
    <t>Valore massimo teorico fondo anno corrente nel rispetto dell'art. 9c. 2-bis L. 122/2010)</t>
  </si>
  <si>
    <t>Calcolo della coerenza anno corrente con massimo teorico (non compilare)</t>
  </si>
  <si>
    <t>VERIFICA COERENZA ANNO CORRENTE CON MASSIMO TEORICO</t>
  </si>
  <si>
    <t>POSIZIONI NELL'ANNO DI RILEVAZIONE</t>
  </si>
  <si>
    <t>Finanziamento della spesa per posizioni organizzative riportate in tavola 13 a carico del fondo</t>
  </si>
  <si>
    <t>Finanziamento della spesa per posizioni organizzative riportate in tavola 13 a carico del bilancio</t>
  </si>
  <si>
    <t>Non Compilare</t>
  </si>
  <si>
    <t>SI</t>
  </si>
  <si>
    <t>NO</t>
  </si>
  <si>
    <t>L'affidamento delle nuove posizioni organizzative dell'anno è avvenuta con la scelta del dirigente sulla base di incarichi predeterminati?</t>
  </si>
  <si>
    <t>Attraverso un bando ed una  successiva procedura comparativa?</t>
  </si>
  <si>
    <t>Per scelta dell'organo politico?</t>
  </si>
  <si>
    <t>Sulla base di altri fattori?</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</si>
  <si>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</si>
  <si>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</si>
  <si>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</si>
  <si>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</si>
  <si>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</si>
  <si>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</si>
  <si>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</si>
  <si>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</si>
  <si>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</si>
  <si>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</si>
  <si>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</si>
  <si>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preventivamente verificata la sussistenza del requisito di cui all'art. 9, comma 1 del CCNL 11/04/2008 ai fini delle progressioni orizzontali secondo la disciplina dell'art. 5 del CCNL del 31/03/1999?</t>
  </si>
  <si>
    <t>E' stata rispettata la disposizione di cui all'art. 9, comma 21, d.l. 78/2010?</t>
  </si>
  <si>
    <t>Nell'ambito delle procedure per le progressioni orizzontali dell'anno, quanti sono stati i dipendenti che vi hanno concorso?</t>
  </si>
  <si>
    <t>Progressioni orizzontali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</si>
  <si>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</si>
  <si>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</si>
  <si>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</si>
  <si>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</si>
  <si>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</si>
  <si>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</si>
  <si>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</si>
  <si>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</si>
  <si>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</si>
  <si>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 REGOLATA DALL'ACCORDO ANNUALE SULL'UTILIZZO DELLE RISORSE</t>
  </si>
  <si>
    <t>Importo totale destinato alla produttività individuale che si desume dall'accordo annuale sull'utilizzo delle risorse</t>
  </si>
  <si>
    <t>Importo totale destinato alla produttività collettiva che si desume dall'accordo annuale sull'utilizzo delle risorse</t>
  </si>
  <si>
    <t>Numero dipendenti con retribuzione di produttivita fondo anno corrente superiore o uguale al 90% del massimo attribuito</t>
  </si>
  <si>
    <t>Numero dipendenti con retribuzione di produttivita fondo anno corrente compresa fra 60% e 90% del massimo attribuito</t>
  </si>
  <si>
    <t>Numero dipendenti con retribuzione di produttivita fondo anno corrente inferiore o uguale al 60% del massimo attribuito</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</si>
  <si>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</si>
  <si>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</si>
  <si>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</si>
  <si>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</si>
  <si>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</si>
  <si>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1500 caratteri)</t>
  </si>
  <si>
    <t xml:space="preserve"> +</t>
  </si>
  <si>
    <t xml:space="preserve"> -</t>
  </si>
  <si>
    <t>SQUADRATURA 5</t>
  </si>
  <si>
    <t>Costituzione fondi per la contrattazione integrativa (*)</t>
  </si>
  <si>
    <t>Destinazione fondi per la contrattazione integrativa (*)</t>
  </si>
  <si>
    <t>DESCRIZIONE</t>
  </si>
  <si>
    <t>CODICE</t>
  </si>
  <si>
    <t>IMPORTI</t>
  </si>
  <si>
    <r>
      <t xml:space="preserve">Fondo unico per le risorse decentrate
</t>
    </r>
    <r>
      <rPr>
        <i/>
        <sz val="8.1999999999999993"/>
        <rFont val="Arial"/>
        <family val="2"/>
      </rPr>
      <t>Risorse fisse aventi carattere di certezza e stabilità</t>
    </r>
  </si>
  <si>
    <r>
      <t xml:space="preserve">Fondo unico per le risorse decentrate
</t>
    </r>
    <r>
      <rPr>
        <i/>
        <sz val="8.1999999999999993"/>
        <rFont val="Arial"/>
        <family val="2"/>
      </rPr>
      <t>Destinazioni non contrattate specificamente dal CI di rif.to</t>
    </r>
  </si>
  <si>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</si>
  <si>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</si>
  <si>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</si>
  <si>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</si>
  <si>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</si>
  <si>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</si>
  <si>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</si>
  <si>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</si>
  <si>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</si>
  <si>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</si>
  <si>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POSIZIONI ORGANIZZATIVE</t>
  </si>
  <si>
    <t>U893</t>
  </si>
  <si>
    <t>INCREMENTI CCNL 06-09 (ART. 8. CC. 2,5,6,7 PARTE FISSA)</t>
  </si>
  <si>
    <t>F63G</t>
  </si>
  <si>
    <t>INDENNITÀ DI RESPONSABILITÀ / PROFESSIONALITÀ</t>
  </si>
  <si>
    <t>U08A</t>
  </si>
  <si>
    <t>RISPARMI EX ART. 2 C. 3 DLGS 165/2001</t>
  </si>
  <si>
    <t>F70A</t>
  </si>
  <si>
    <t>INDENNITÀ TURNO, RISCHIO, DISAGIO ECC.</t>
  </si>
  <si>
    <t>U257</t>
  </si>
  <si>
    <t>RIDET PER INCREM STIP (DICH CONG 14 CCNL 0205 e 1 CCNL08-09)</t>
  </si>
  <si>
    <t>F64G</t>
  </si>
  <si>
    <t>PRODUTTIVITÀ / PERFORMANCE COLLETTIVA</t>
  </si>
  <si>
    <t>U09A</t>
  </si>
  <si>
    <t>INCREM. PER RID STAB STRAORD (ART. 14 C. 3 CCNL 98-01)</t>
  </si>
  <si>
    <t>F81H</t>
  </si>
  <si>
    <t>PRODUTTIVITÀ / PERFORMANCE INDIVIDUALE</t>
  </si>
  <si>
    <t>U10A</t>
  </si>
  <si>
    <t>INCREM PER PROC DEC.TO TRASF FUNZ (ART15 C1 L.L CCNL 98-01)</t>
  </si>
  <si>
    <t>F82H</t>
  </si>
  <si>
    <t>ALTRI ISTITUTI NON COMPRESI FRA I PRECEDENTI</t>
  </si>
  <si>
    <t>U998</t>
  </si>
  <si>
    <t>INCREM DOTAZ ORG E RELAT COPERT (ART15 C5 P.FISSA CCNL98-01)</t>
  </si>
  <si>
    <t>F83H</t>
  </si>
  <si>
    <t>Totale Destinazioni non contrattate dal CI di rif.to</t>
  </si>
  <si>
    <t>RIA E ASS. AD PERSONAM PERS. CESSATO (ART.4 C. 2 CCNL 00-01)</t>
  </si>
  <si>
    <t>F919</t>
  </si>
  <si>
    <t>Destinazioni contrattate specificamente dal CI di rif.to</t>
  </si>
  <si>
    <t>ALTRE RISORSE FISSE CON CARATTERE DI CERTEZZA E STABILITÀ</t>
  </si>
  <si>
    <t>F998</t>
  </si>
  <si>
    <t>PROGRESSIONI ORIZZONTALI - CONTR</t>
  </si>
  <si>
    <t>U515</t>
  </si>
  <si>
    <t>DEC FONDO/PARTE FISSA LIMITE 2010 (ART.9 C.2BIS L.122/10)</t>
  </si>
  <si>
    <t>F84H</t>
  </si>
  <si>
    <t>POSIZIONI ORGANIZZATIVE - CONTR</t>
  </si>
  <si>
    <t>U885</t>
  </si>
  <si>
    <t>DEC FONDO/PARTE FISSA RID PROP PERS (ART.9 C2BIS L.122/10)</t>
  </si>
  <si>
    <t>F85H</t>
  </si>
  <si>
    <t>INDENNITÀ DI RESPONSABILITÀ / PROFESSIONALITÀ - CONTR</t>
  </si>
  <si>
    <t>U11A</t>
  </si>
  <si>
    <t>ALTRE DECURTAZIONI DEL FONDO /  PARTE FISSA</t>
  </si>
  <si>
    <t>F86H</t>
  </si>
  <si>
    <t>INDENNITÀ TURNO, RISCHIO, DISAGIO ECC. - CONTR</t>
  </si>
  <si>
    <t>U254</t>
  </si>
  <si>
    <t>Totale Risorse fisse</t>
  </si>
  <si>
    <t>PRODUTTIVITÀ / PERFORMANCE COLLETTIVA - CONTR</t>
  </si>
  <si>
    <t>U252</t>
  </si>
  <si>
    <t>Risorse variabili</t>
  </si>
  <si>
    <t>PRODUTTIVITÀ / PERFORMANCE INDIVIDUALE - CONTR</t>
  </si>
  <si>
    <t>U253</t>
  </si>
  <si>
    <t>ENTRATE CONTO TERZI O UTENZA O SPONSORIZZ. (ART 43 L 449/97)</t>
  </si>
  <si>
    <t>F50H</t>
  </si>
  <si>
    <t>ALTRI ISTITUTI NON COMPRESI FRA I PRECEDENTI - CONTR</t>
  </si>
  <si>
    <t>U995</t>
  </si>
  <si>
    <t>RISPARMI DI GESTIONE (ART. 43 L. 449/1997)</t>
  </si>
  <si>
    <t>F51H</t>
  </si>
  <si>
    <t>Totale Destinazioni contrattate dal CI di rif.to</t>
  </si>
  <si>
    <t>QUOTE PER LA PROGETTAZIONE (ART. 92 CC. 5-6  D.LGS. 163/06)</t>
  </si>
  <si>
    <t>F930</t>
  </si>
  <si>
    <t>(eventuali) Destinazioni ancora da regolare</t>
  </si>
  <si>
    <t>REC. EV. ICI (ART 3 C 57 L662/96, ART 59 C 1 L P DLGS446/97)</t>
  </si>
  <si>
    <t>F928</t>
  </si>
  <si>
    <t>RISORSE ANCORA DA CONTRATTARE</t>
  </si>
  <si>
    <t>U994</t>
  </si>
  <si>
    <r>
      <t xml:space="preserve">SPECIFICHE DISP. DI LEGGE (ART. 15 C. 1 L. K CCNL 98-01) </t>
    </r>
    <r>
      <rPr>
        <sz val="6"/>
        <rFont val="Arial"/>
        <family val="2"/>
      </rPr>
      <t>(**)</t>
    </r>
  </si>
  <si>
    <t>F929</t>
  </si>
  <si>
    <t>ACCANT. ART. 32 C. 7 CCNL 02-05 (ALTE PROFESS.)</t>
  </si>
  <si>
    <t>U262</t>
  </si>
  <si>
    <t>RISP DA STRAORD ACCERT A CONSUNT (ART14 C. 1 CCNL 98-01)</t>
  </si>
  <si>
    <t>F926</t>
  </si>
  <si>
    <t>Totale Destinazioni ancora da regolare</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</si>
  <si>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</si>
  <si>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</si>
  <si>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</si>
  <si>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</si>
  <si>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</si>
  <si>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</si>
  <si>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</si>
  <si>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</si>
  <si>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</si>
  <si>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</si>
  <si>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ALTRE RISORSE VARIABILI</t>
  </si>
  <si>
    <t>F995</t>
  </si>
  <si>
    <t>SOMME NON UTILIZZATE FONDO ANNO PRECEDENTE</t>
  </si>
  <si>
    <t>F999</t>
  </si>
  <si>
    <t>DEC FONDO/PARTE VARIAB. LIMITE 2010(ART.9 C.2BIS L.122/10)</t>
  </si>
  <si>
    <t>F89H</t>
  </si>
  <si>
    <t>DEC FONDO/PARTE VARIAB. RID PROP PERS(ART.9 C.2BIS L.122/10)</t>
  </si>
  <si>
    <t>F90H</t>
  </si>
  <si>
    <t>ALTRE DECURTAZIONI DEL FONDO /  PARTE VARIABILE</t>
  </si>
  <si>
    <t>F91H</t>
  </si>
  <si>
    <t>Totale Risorse variabili</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</si>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</sst>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5">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b/>
      <sz val="11"/>
      <name val="Arial"/>
      <family val="2"/>
    </font>
    <font>
      <sz val="11"/>
      <color indexed="10"/>
      <name val="Arial"/>
      <family val="2"/>
    </font>
    <font>
      <sz val="11"/>
      <color indexed="22"/>
      <name val="Arial"/>
      <family val="2"/>
    </font>
    <font>
      <b/>
      <sz val="8"/>
      <name val="Arial"/>
      <family val="2"/>
    </font>
    <font>
      <sz val="8"/>
      <color indexed="10"/>
      <name val="Helv"/>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10"/>
      <color indexed="8"/>
      <name val="Courier"/>
      <family val="3"/>
    </font>
    <font>
      <sz val="11"/>
      <name val="Helv"/>
    </font>
    <font>
      <sz val="8"/>
      <color indexed="10"/>
      <name val="Trebuchet MS"/>
      <family val="2"/>
    </font>
    <font>
      <b/>
      <sz val="14"/>
      <color indexed="8"/>
      <name val="Arial"/>
      <family val="2"/>
    </font>
    <font>
      <sz val="11"/>
      <color indexed="8"/>
      <name val="Trebuchet MS"/>
      <family val="2"/>
    </font>
    <font>
      <sz val="12"/>
      <name val="Times New Roman"/>
      <family val="1"/>
    </font>
    <font>
      <b/>
      <sz val="18"/>
      <name val="Times New Roman"/>
      <family val="1"/>
    </font>
    <font>
      <sz val="8"/>
      <name val="Arial"/>
      <family val="2"/>
    </font>
    <font>
      <b/>
      <i/>
      <sz val="12"/>
      <name val="Arial"/>
      <family val="2"/>
    </font>
    <font>
      <sz val="12"/>
      <name val="Helv"/>
    </font>
    <font>
      <b/>
      <sz val="14"/>
      <name val="Helv"/>
    </font>
    <font>
      <i/>
      <sz val="8"/>
      <name val="Arial"/>
      <family val="2"/>
    </font>
    <font>
      <sz val="7"/>
      <name val="MS Serif"/>
      <family val="1"/>
    </font>
    <font>
      <i/>
      <sz val="8.1999999999999993"/>
      <name val="Arial"/>
      <family val="2"/>
    </font>
    <font>
      <i/>
      <sz val="10"/>
      <name val="Arial"/>
      <family val="2"/>
    </font>
    <font>
      <sz val="6"/>
      <name val="Arial"/>
      <family val="2"/>
    </font>
    <font>
      <b/>
      <sz val="8"/>
      <name val="Helv"/>
    </font>
  </fonts>
  <fills count="10">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gray06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5">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1" fillId="0" borderId="0" applyFont="0" applyFill="0" applyBorder="0" applyAlignment="0" applyProtection="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1" fillId="0" borderId="0" applyFont="0" applyFill="0" applyBorder="0" applyAlignment="0" applyProtection="0"/>
    <xf numFmtId="9" fontId="21" fillId="0" borderId="0" applyFont="0" applyFill="0" applyBorder="0" applyAlignment="0" applyProtection="0"/>
    <xf numFmtId="167" fontId="33" fillId="0" borderId="0" applyFont="0" applyFill="0" applyBorder="0" applyAlignment="0" applyProtection="0"/>
  </cellStyleXfs>
  <cellXfs count="410">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xf>
    <xf numFmtId="164" fontId="9" fillId="3" borderId="11" xfId="1" applyNumberFormat="1" applyFont="1" applyFill="1" applyBorder="1" applyAlignment="1" applyProtection="1">
      <alignment vertical="center"/>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1" fontId="13" fillId="5" borderId="12" xfId="1" applyNumberFormat="1" applyFont="1" applyFill="1" applyBorder="1" applyAlignment="1" applyProtection="1">
      <alignment vertical="center"/>
    </xf>
    <xf numFmtId="164" fontId="13" fillId="0" borderId="0" xfId="1" applyNumberFormat="1" applyFont="1" applyFill="1" applyBorder="1" applyAlignment="1" applyProtection="1">
      <alignment horizontal="left" wrapText="1"/>
    </xf>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2" fontId="13" fillId="7" borderId="12" xfId="1" applyNumberFormat="1" applyFont="1" applyFill="1" applyBorder="1" applyAlignment="1" applyProtection="1">
      <alignment vertical="center"/>
      <protection locked="0"/>
    </xf>
    <xf numFmtId="0" fontId="11" fillId="0" borderId="0" xfId="3" applyAlignment="1">
      <alignment horizontal="left" wrapText="1"/>
    </xf>
    <xf numFmtId="164" fontId="15" fillId="0" borderId="5" xfId="6" applyNumberFormat="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0" fontId="11" fillId="0" borderId="5" xfId="3" applyBorder="1" applyAlignment="1">
      <alignment horizontal="left" vertical="center" wrapText="1"/>
    </xf>
    <xf numFmtId="2" fontId="3" fillId="5" borderId="5" xfId="1" applyNumberFormat="1" applyFont="1" applyFill="1" applyBorder="1" applyAlignment="1" applyProtection="1"/>
    <xf numFmtId="164" fontId="10" fillId="0" borderId="6" xfId="1" applyNumberFormat="1" applyFont="1" applyBorder="1" applyAlignment="1" applyProtection="1">
      <alignment horizontal="right" vertical="center"/>
    </xf>
    <xf numFmtId="164" fontId="13" fillId="0" borderId="7" xfId="1" applyNumberFormat="1" applyFont="1" applyFill="1" applyBorder="1" applyAlignment="1" applyProtection="1">
      <alignment horizontal="left" vertical="center" wrapText="1"/>
    </xf>
    <xf numFmtId="0" fontId="11" fillId="0" borderId="7" xfId="3" applyBorder="1" applyAlignment="1">
      <alignment horizontal="left" wrapText="1"/>
    </xf>
    <xf numFmtId="0" fontId="11" fillId="0" borderId="8" xfId="3" applyBorder="1" applyAlignment="1">
      <alignment horizontal="left" wrapText="1"/>
    </xf>
    <xf numFmtId="1" fontId="17" fillId="2" borderId="12" xfId="1" applyNumberFormat="1" applyFont="1" applyFill="1" applyBorder="1" applyAlignment="1" applyProtection="1">
      <alignment vertical="center"/>
    </xf>
    <xf numFmtId="164" fontId="10" fillId="0" borderId="0" xfId="1" applyNumberFormat="1" applyFont="1" applyBorder="1" applyAlignment="1" applyProtection="1">
      <alignment horizontal="right"/>
    </xf>
    <xf numFmtId="2" fontId="3" fillId="5" borderId="0" xfId="1" applyNumberFormat="1" applyFont="1" applyFill="1" applyBorder="1" applyAlignment="1" applyProtection="1"/>
    <xf numFmtId="164" fontId="12" fillId="0" borderId="9" xfId="1" applyNumberFormat="1" applyFont="1" applyFill="1" applyBorder="1" applyAlignment="1" applyProtection="1">
      <alignment horizontal="center" vertical="center" wrapText="1"/>
    </xf>
    <xf numFmtId="164" fontId="12" fillId="0" borderId="10" xfId="1" applyNumberFormat="1" applyFont="1" applyFill="1" applyBorder="1" applyAlignment="1" applyProtection="1">
      <alignment horizontal="center" vertical="center" wrapText="1"/>
    </xf>
    <xf numFmtId="164" fontId="12" fillId="0" borderId="11" xfId="1" applyNumberFormat="1" applyFont="1" applyFill="1" applyBorder="1" applyAlignment="1" applyProtection="1">
      <alignment horizontal="center" vertical="center" wrapText="1"/>
    </xf>
    <xf numFmtId="164" fontId="10" fillId="0" borderId="0" xfId="1" applyNumberFormat="1" applyFont="1" applyAlignment="1" applyProtection="1">
      <alignment horizontal="right" vertical="center"/>
    </xf>
    <xf numFmtId="0" fontId="12" fillId="0" borderId="2" xfId="3" applyFont="1" applyBorder="1" applyProtection="1"/>
    <xf numFmtId="0" fontId="11" fillId="0" borderId="2" xfId="3" applyBorder="1" applyProtection="1"/>
    <xf numFmtId="0" fontId="12" fillId="0" borderId="0" xfId="3" applyFont="1" applyBorder="1" applyProtection="1"/>
    <xf numFmtId="0" fontId="11" fillId="0" borderId="0" xfId="3" applyBorder="1" applyProtection="1"/>
    <xf numFmtId="0" fontId="11" fillId="0" borderId="5" xfId="3" applyBorder="1" applyProtection="1"/>
    <xf numFmtId="1" fontId="13" fillId="2" borderId="12" xfId="1" applyNumberFormat="1" applyFont="1" applyFill="1" applyBorder="1" applyAlignment="1" applyProtection="1">
      <alignment vertical="center"/>
    </xf>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8" fillId="4" borderId="12" xfId="1" applyNumberFormat="1" applyFont="1" applyFill="1" applyBorder="1" applyAlignment="1" applyProtection="1">
      <alignment horizontal="center" vertical="center"/>
    </xf>
    <xf numFmtId="164" fontId="18" fillId="8"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2" fontId="3" fillId="5" borderId="8"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164" fontId="13" fillId="0" borderId="0" xfId="1" applyNumberFormat="1" applyFont="1" applyBorder="1" applyAlignment="1" applyProtection="1">
      <alignment horizontal="left" vertical="center"/>
    </xf>
    <xf numFmtId="164" fontId="13" fillId="0" borderId="5" xfId="1" applyNumberFormat="1" applyFont="1" applyBorder="1" applyAlignment="1" applyProtection="1">
      <alignment horizontal="left" vertical="center"/>
    </xf>
    <xf numFmtId="164" fontId="13" fillId="7" borderId="12" xfId="1" applyNumberFormat="1" applyFont="1" applyFill="1" applyBorder="1" applyAlignment="1" applyProtection="1">
      <alignment vertical="center"/>
    </xf>
    <xf numFmtId="164" fontId="13" fillId="0" borderId="0" xfId="1" applyNumberFormat="1" applyFont="1" applyBorder="1" applyAlignment="1" applyProtection="1">
      <alignment horizontal="left" vertical="center"/>
    </xf>
    <xf numFmtId="164" fontId="13" fillId="2" borderId="12" xfId="1" applyNumberFormat="1" applyFont="1" applyFill="1" applyBorder="1" applyAlignment="1" applyProtection="1">
      <alignmen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9"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5" fillId="0" borderId="0" xfId="5" applyNumberFormat="1" applyFont="1" applyFill="1" applyBorder="1" applyAlignment="1" applyProtection="1">
      <alignment horizontal="right" vertical="center" wrapText="1"/>
    </xf>
    <xf numFmtId="0" fontId="20" fillId="0" borderId="0" xfId="2" applyFont="1" applyBorder="1" applyAlignment="1" applyProtection="1">
      <alignment vertical="center" wrapText="1"/>
    </xf>
    <xf numFmtId="0" fontId="20"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2"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3" fillId="0" borderId="0" xfId="2" applyFont="1" applyAlignment="1" applyProtection="1">
      <alignment vertical="center" wrapText="1"/>
    </xf>
    <xf numFmtId="164" fontId="23"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2"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9"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5" fillId="0" borderId="0" xfId="5" applyNumberFormat="1" applyFont="1" applyFill="1" applyBorder="1" applyAlignment="1" applyProtection="1">
      <alignment horizontal="right" vertical="center"/>
    </xf>
    <xf numFmtId="0" fontId="24"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5" fillId="0" borderId="7" xfId="5" applyNumberFormat="1" applyFont="1" applyFill="1" applyBorder="1" applyAlignment="1" applyProtection="1">
      <alignment horizontal="right"/>
    </xf>
    <xf numFmtId="0" fontId="24"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5" fillId="0" borderId="5" xfId="5" applyNumberFormat="1" applyFont="1" applyFill="1" applyBorder="1" applyAlignment="1" applyProtection="1">
      <alignment horizontal="right" vertical="center" wrapText="1"/>
    </xf>
    <xf numFmtId="0" fontId="22" fillId="0" borderId="4" xfId="3" applyNumberFormat="1" applyFont="1" applyBorder="1" applyAlignment="1" applyProtection="1">
      <alignment vertical="center"/>
      <protection locked="0"/>
    </xf>
    <xf numFmtId="164" fontId="25" fillId="0" borderId="0" xfId="5" applyNumberFormat="1" applyFont="1" applyAlignment="1" applyProtection="1">
      <alignment horizontal="center" vertical="center"/>
    </xf>
    <xf numFmtId="164" fontId="26"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7" fillId="0" borderId="0" xfId="2" applyFont="1" applyAlignment="1" applyProtection="1">
      <alignment horizontal="center" vertical="center" wrapText="1"/>
    </xf>
    <xf numFmtId="164" fontId="3" fillId="0" borderId="5" xfId="5" applyNumberFormat="1" applyFont="1" applyFill="1" applyBorder="1" applyAlignment="1" applyProtection="1">
      <alignment vertical="center"/>
    </xf>
    <xf numFmtId="164" fontId="15" fillId="0" borderId="0" xfId="1" applyNumberFormat="1" applyFont="1" applyBorder="1" applyAlignment="1" applyProtection="1">
      <alignment horizontal="right" vertical="center" wrapText="1"/>
    </xf>
    <xf numFmtId="164" fontId="15" fillId="0" borderId="0" xfId="1" applyNumberFormat="1" applyFont="1" applyBorder="1" applyAlignment="1" applyProtection="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wrapText="1"/>
    </xf>
    <xf numFmtId="164" fontId="12" fillId="0" borderId="5" xfId="5" applyNumberFormat="1" applyFont="1" applyFill="1" applyBorder="1" applyAlignment="1" applyProtection="1">
      <alignment horizontal="left" vertical="center" wrapText="1"/>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164" fontId="13"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3" fillId="5" borderId="13" xfId="1" applyNumberFormat="1" applyFont="1" applyFill="1" applyBorder="1" applyAlignment="1" applyProtection="1">
      <alignment vertical="center" wrapText="1"/>
    </xf>
    <xf numFmtId="164" fontId="2" fillId="0" borderId="0" xfId="2" applyNumberFormat="1" applyFont="1" applyAlignment="1" applyProtection="1">
      <alignment vertical="center"/>
      <protection locked="0"/>
    </xf>
    <xf numFmtId="0" fontId="28" fillId="0" borderId="0" xfId="1" applyNumberFormat="1" applyFont="1" applyAlignment="1" applyProtection="1">
      <alignment horizontal="center" vertical="center"/>
      <protection locked="0" hidden="1"/>
    </xf>
    <xf numFmtId="0" fontId="13" fillId="0" borderId="0" xfId="9" applyFont="1" applyFill="1" applyBorder="1" applyAlignment="1" applyProtection="1">
      <alignment horizontal="left" wrapText="1"/>
    </xf>
    <xf numFmtId="0" fontId="29"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30" fillId="0" borderId="0" xfId="2" applyFont="1" applyAlignment="1" applyProtection="1">
      <alignment vertical="center" wrapText="1"/>
      <protection locked="0"/>
    </xf>
    <xf numFmtId="0" fontId="11" fillId="0" borderId="5" xfId="3" applyBorder="1" applyAlignment="1" applyProtection="1">
      <alignment wrapText="1"/>
    </xf>
    <xf numFmtId="164" fontId="2" fillId="0" borderId="0" xfId="1" applyNumberFormat="1" applyBorder="1" applyAlignment="1" applyProtection="1">
      <alignment horizontal="left"/>
    </xf>
    <xf numFmtId="0" fontId="29" fillId="0" borderId="0" xfId="3" applyFont="1" applyBorder="1" applyAlignment="1" applyProtection="1">
      <alignment horizontal="right" vertical="center" wrapText="1"/>
    </xf>
    <xf numFmtId="0" fontId="29" fillId="0" borderId="0" xfId="3" applyFont="1" applyBorder="1" applyAlignment="1" applyProtection="1">
      <alignment horizontal="left" wrapText="1"/>
    </xf>
    <xf numFmtId="0" fontId="11" fillId="0" borderId="0" xfId="3" applyBorder="1" applyAlignment="1" applyProtection="1">
      <alignment wrapText="1"/>
    </xf>
    <xf numFmtId="0" fontId="19" fillId="0" borderId="0" xfId="3" applyNumberFormat="1" applyFont="1" applyBorder="1" applyAlignment="1" applyProtection="1">
      <alignment vertical="center"/>
      <protection locked="0"/>
    </xf>
    <xf numFmtId="0" fontId="23" fillId="5" borderId="15" xfId="1" applyNumberFormat="1" applyFont="1" applyFill="1" applyBorder="1" applyAlignment="1" applyProtection="1">
      <alignment horizontal="center" vertical="center" wrapText="1"/>
    </xf>
    <xf numFmtId="0" fontId="19"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30"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3"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9"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1"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2" fillId="0" borderId="2" xfId="2" applyFont="1" applyBorder="1" applyAlignment="1" applyProtection="1">
      <alignment vertical="top" wrapText="1"/>
      <protection locked="0"/>
    </xf>
    <xf numFmtId="0" fontId="32" fillId="0" borderId="3" xfId="2" applyFont="1" applyBorder="1" applyAlignment="1" applyProtection="1">
      <alignment vertical="top" wrapText="1"/>
      <protection locked="0"/>
    </xf>
    <xf numFmtId="0" fontId="32" fillId="0" borderId="4" xfId="2" applyFont="1" applyBorder="1" applyAlignment="1" applyProtection="1">
      <alignment vertical="top" wrapText="1"/>
      <protection locked="0"/>
    </xf>
    <xf numFmtId="0" fontId="32" fillId="0" borderId="0" xfId="2" applyFont="1" applyBorder="1" applyAlignment="1" applyProtection="1">
      <alignment vertical="top" wrapText="1"/>
      <protection locked="0"/>
    </xf>
    <xf numFmtId="0" fontId="32" fillId="0" borderId="5" xfId="2" applyFont="1" applyBorder="1" applyAlignment="1" applyProtection="1">
      <alignment vertical="top" wrapText="1"/>
      <protection locked="0"/>
    </xf>
    <xf numFmtId="0" fontId="32" fillId="0" borderId="6" xfId="2" applyFont="1" applyBorder="1" applyAlignment="1" applyProtection="1">
      <alignment vertical="top" wrapText="1"/>
      <protection locked="0"/>
    </xf>
    <xf numFmtId="0" fontId="32" fillId="0" borderId="7" xfId="2" applyFont="1" applyBorder="1" applyAlignment="1" applyProtection="1">
      <alignment vertical="top" wrapText="1"/>
      <protection locked="0"/>
    </xf>
    <xf numFmtId="0" fontId="32" fillId="0" borderId="8" xfId="2" applyFont="1" applyBorder="1" applyAlignment="1" applyProtection="1">
      <alignment vertical="top" wrapText="1"/>
      <protection locked="0"/>
    </xf>
    <xf numFmtId="49" fontId="2" fillId="0" borderId="0" xfId="1" applyNumberFormat="1" applyFont="1" applyAlignment="1" applyProtection="1">
      <alignment vertical="center"/>
      <protection locked="0"/>
    </xf>
    <xf numFmtId="49" fontId="2" fillId="0" borderId="0" xfId="1" applyNumberFormat="1" applyFont="1" applyAlignment="1" applyProtection="1">
      <alignment vertical="center"/>
      <protection locked="0" hidden="1"/>
    </xf>
    <xf numFmtId="164" fontId="2" fillId="0" borderId="0" xfId="1" applyNumberFormat="1" applyAlignment="1" applyProtection="1">
      <alignment horizontal="right" vertical="center"/>
    </xf>
    <xf numFmtId="0" fontId="34" fillId="0" borderId="0" xfId="3" applyFont="1" applyBorder="1" applyAlignment="1" applyProtection="1">
      <alignment horizontal="left" vertical="top" wrapText="1"/>
    </xf>
    <xf numFmtId="165" fontId="35" fillId="0" borderId="0" xfId="3" applyNumberFormat="1" applyFont="1" applyBorder="1" applyProtection="1"/>
    <xf numFmtId="0" fontId="35" fillId="0" borderId="0" xfId="3" applyFont="1" applyBorder="1" applyProtection="1"/>
    <xf numFmtId="0" fontId="35" fillId="0" borderId="0" xfId="3" applyFont="1" applyProtection="1"/>
    <xf numFmtId="0" fontId="27" fillId="0" borderId="16" xfId="3" applyFont="1" applyBorder="1" applyAlignment="1" applyProtection="1">
      <alignment horizontal="left" vertical="center" wrapText="1"/>
    </xf>
    <xf numFmtId="0" fontId="36" fillId="0" borderId="17" xfId="3" applyFont="1" applyFill="1" applyBorder="1" applyAlignment="1" applyProtection="1">
      <alignment horizontal="left" vertical="center" wrapText="1"/>
    </xf>
    <xf numFmtId="0" fontId="36" fillId="0" borderId="18" xfId="3" applyFont="1" applyFill="1" applyBorder="1" applyAlignment="1" applyProtection="1">
      <alignment horizontal="left" vertical="center" wrapText="1"/>
    </xf>
    <xf numFmtId="0" fontId="36" fillId="0" borderId="19" xfId="3" applyFont="1" applyFill="1" applyBorder="1" applyAlignment="1" applyProtection="1">
      <alignment horizontal="left" vertical="center" wrapText="1"/>
    </xf>
    <xf numFmtId="3" fontId="37" fillId="0" borderId="20" xfId="3" applyNumberFormat="1" applyFont="1" applyBorder="1" applyAlignment="1" applyProtection="1"/>
    <xf numFmtId="0" fontId="36" fillId="0" borderId="17" xfId="3" applyFont="1" applyFill="1" applyBorder="1" applyAlignment="1" applyProtection="1">
      <alignment horizontal="center" vertical="center" wrapText="1"/>
    </xf>
    <xf numFmtId="0" fontId="36" fillId="0" borderId="18"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center" wrapText="1"/>
    </xf>
    <xf numFmtId="0" fontId="14" fillId="0" borderId="21" xfId="3" applyFont="1" applyFill="1" applyBorder="1" applyAlignment="1" applyProtection="1">
      <alignment horizontal="centerContinuous" vertical="center" wrapText="1"/>
    </xf>
    <xf numFmtId="0" fontId="14" fillId="0" borderId="7" xfId="3" applyFont="1" applyFill="1" applyBorder="1" applyAlignment="1" applyProtection="1">
      <alignment horizontal="centerContinuous" vertical="center" wrapText="1"/>
    </xf>
    <xf numFmtId="0" fontId="35" fillId="0" borderId="7" xfId="3" applyFont="1" applyFill="1" applyBorder="1" applyAlignment="1" applyProtection="1">
      <alignment horizontal="centerContinuous"/>
    </xf>
    <xf numFmtId="0" fontId="11" fillId="0" borderId="22" xfId="3" applyBorder="1" applyAlignment="1" applyProtection="1">
      <alignment horizontal="centerContinuous" vertical="center"/>
    </xf>
    <xf numFmtId="0" fontId="11" fillId="9" borderId="23" xfId="3" applyFill="1" applyBorder="1" applyProtection="1"/>
    <xf numFmtId="0" fontId="11" fillId="0" borderId="7" xfId="3" applyBorder="1" applyAlignment="1" applyProtection="1">
      <alignment horizontal="centerContinuous" vertical="center"/>
    </xf>
    <xf numFmtId="0" fontId="35" fillId="0" borderId="22" xfId="3" applyFont="1" applyFill="1" applyBorder="1" applyAlignment="1" applyProtection="1">
      <alignment horizontal="centerContinuous" vertical="center"/>
    </xf>
    <xf numFmtId="0" fontId="38" fillId="0" borderId="24" xfId="3" applyFont="1" applyBorder="1" applyAlignment="1" applyProtection="1">
      <alignment horizontal="center" vertical="center" wrapText="1"/>
    </xf>
    <xf numFmtId="0" fontId="38" fillId="0" borderId="25" xfId="3" applyFont="1" applyBorder="1" applyAlignment="1" applyProtection="1">
      <alignment horizontal="center" vertical="center" wrapText="1"/>
    </xf>
    <xf numFmtId="0" fontId="38" fillId="0" borderId="26" xfId="3" applyFont="1" applyBorder="1" applyAlignment="1" applyProtection="1">
      <alignment horizontal="center" vertical="center" wrapText="1"/>
    </xf>
    <xf numFmtId="0" fontId="35" fillId="0" borderId="27" xfId="3" applyFont="1" applyFill="1" applyBorder="1" applyAlignment="1" applyProtection="1">
      <alignment horizontal="centerContinuous"/>
    </xf>
    <xf numFmtId="0" fontId="35" fillId="0" borderId="11" xfId="3" applyFont="1" applyFill="1" applyBorder="1" applyAlignment="1" applyProtection="1">
      <alignment horizontal="centerContinuous"/>
    </xf>
    <xf numFmtId="0" fontId="39" fillId="0" borderId="12" xfId="3" applyFont="1" applyFill="1" applyBorder="1" applyAlignment="1" applyProtection="1">
      <alignment horizontal="center"/>
    </xf>
    <xf numFmtId="0" fontId="35" fillId="0" borderId="12" xfId="3" applyFont="1" applyFill="1" applyBorder="1" applyAlignment="1" applyProtection="1">
      <alignment horizontal="centerContinuous"/>
    </xf>
    <xf numFmtId="0" fontId="40" fillId="9" borderId="23" xfId="3" applyFont="1" applyFill="1" applyBorder="1" applyAlignment="1" applyProtection="1">
      <alignment horizontal="center" vertical="center" wrapText="1"/>
    </xf>
    <xf numFmtId="0" fontId="35" fillId="0" borderId="10" xfId="3" applyFont="1" applyFill="1" applyBorder="1" applyAlignment="1" applyProtection="1">
      <alignment horizontal="centerContinuous"/>
    </xf>
    <xf numFmtId="0" fontId="39" fillId="0" borderId="9" xfId="3" applyFont="1" applyFill="1" applyBorder="1" applyAlignment="1" applyProtection="1">
      <alignment horizontal="center"/>
    </xf>
    <xf numFmtId="0" fontId="35" fillId="0" borderId="28" xfId="3" applyFont="1" applyFill="1" applyBorder="1" applyAlignment="1" applyProtection="1">
      <alignment horizontal="centerContinuous"/>
    </xf>
    <xf numFmtId="0" fontId="38" fillId="0" borderId="29" xfId="3" applyFont="1" applyBorder="1" applyAlignment="1" applyProtection="1">
      <alignment horizontal="center" vertical="center" wrapText="1"/>
    </xf>
    <xf numFmtId="0" fontId="38" fillId="0" borderId="0" xfId="3" applyFont="1" applyBorder="1" applyAlignment="1" applyProtection="1">
      <alignment horizontal="center" vertical="center" wrapText="1"/>
    </xf>
    <xf numFmtId="0" fontId="38" fillId="0" borderId="30" xfId="3" applyFont="1" applyBorder="1" applyAlignment="1" applyProtection="1">
      <alignment horizontal="center" vertical="center" wrapText="1"/>
    </xf>
    <xf numFmtId="0" fontId="14" fillId="0" borderId="31" xfId="3" applyFont="1" applyFill="1" applyBorder="1" applyAlignment="1" applyProtection="1">
      <alignment horizontal="left" wrapText="1"/>
    </xf>
    <xf numFmtId="0" fontId="14" fillId="0" borderId="10" xfId="3" applyFont="1" applyFill="1" applyBorder="1" applyAlignment="1" applyProtection="1">
      <alignment horizontal="left" wrapText="1"/>
    </xf>
    <xf numFmtId="0" fontId="14" fillId="0" borderId="10" xfId="3" applyFont="1" applyFill="1" applyBorder="1" applyAlignment="1" applyProtection="1">
      <alignment horizontal="left"/>
    </xf>
    <xf numFmtId="0" fontId="14" fillId="0" borderId="32" xfId="3" applyFont="1" applyFill="1" applyBorder="1" applyAlignment="1" applyProtection="1">
      <alignment horizontal="left"/>
    </xf>
    <xf numFmtId="0" fontId="11" fillId="9" borderId="30" xfId="3" applyFill="1" applyBorder="1" applyProtection="1"/>
    <xf numFmtId="0" fontId="14" fillId="0" borderId="33" xfId="3" applyFont="1" applyFill="1" applyBorder="1" applyAlignment="1" applyProtection="1">
      <alignment horizontal="left" wrapText="1"/>
    </xf>
    <xf numFmtId="0" fontId="14" fillId="0" borderId="34" xfId="3" applyFont="1" applyFill="1" applyBorder="1" applyAlignment="1" applyProtection="1">
      <alignment horizontal="left" wrapText="1"/>
    </xf>
    <xf numFmtId="0" fontId="14" fillId="0" borderId="34" xfId="3" applyFont="1" applyFill="1" applyBorder="1" applyAlignment="1" applyProtection="1">
      <alignment horizontal="left"/>
    </xf>
    <xf numFmtId="0" fontId="14" fillId="0" borderId="35" xfId="3" applyFont="1" applyFill="1" applyBorder="1" applyAlignment="1" applyProtection="1">
      <alignment horizontal="left"/>
    </xf>
    <xf numFmtId="0" fontId="35" fillId="0" borderId="27" xfId="3" applyFont="1" applyFill="1" applyBorder="1" applyAlignment="1" applyProtection="1">
      <alignment horizontal="left"/>
    </xf>
    <xf numFmtId="0" fontId="35" fillId="0" borderId="11" xfId="3" applyFont="1" applyFill="1" applyBorder="1" applyAlignment="1" applyProtection="1">
      <alignment horizontal="left"/>
    </xf>
    <xf numFmtId="3" fontId="11" fillId="0" borderId="28" xfId="3" applyNumberFormat="1" applyFill="1" applyBorder="1" applyAlignment="1" applyProtection="1">
      <protection locked="0"/>
    </xf>
    <xf numFmtId="0" fontId="35" fillId="0" borderId="12" xfId="3" applyFont="1" applyFill="1" applyBorder="1" applyAlignment="1" applyProtection="1">
      <alignment horizontal="left"/>
    </xf>
    <xf numFmtId="3" fontId="11" fillId="0" borderId="28" xfId="3" applyNumberFormat="1" applyBorder="1" applyAlignment="1" applyProtection="1">
      <protection locked="0"/>
    </xf>
    <xf numFmtId="0" fontId="42" fillId="0" borderId="36" xfId="3" applyFont="1" applyFill="1" applyBorder="1" applyAlignment="1" applyProtection="1">
      <alignment horizontal="right"/>
    </xf>
    <xf numFmtId="0" fontId="14" fillId="0" borderId="37" xfId="3" applyFont="1" applyFill="1" applyBorder="1" applyAlignment="1" applyProtection="1">
      <alignment horizontal="right"/>
    </xf>
    <xf numFmtId="0" fontId="35" fillId="0" borderId="38" xfId="3" applyFont="1" applyFill="1" applyBorder="1" applyAlignment="1" applyProtection="1"/>
    <xf numFmtId="168" fontId="18" fillId="0" borderId="39" xfId="3" applyNumberFormat="1" applyFont="1" applyFill="1" applyBorder="1" applyAlignment="1" applyProtection="1">
      <alignment vertical="center"/>
    </xf>
    <xf numFmtId="0" fontId="42" fillId="0" borderId="31" xfId="3" applyFont="1" applyFill="1" applyBorder="1" applyAlignment="1" applyProtection="1">
      <alignment horizontal="left"/>
    </xf>
    <xf numFmtId="0" fontId="42" fillId="0" borderId="10" xfId="3" applyFont="1" applyFill="1" applyBorder="1" applyAlignment="1" applyProtection="1">
      <alignment horizontal="left"/>
    </xf>
    <xf numFmtId="0" fontId="42" fillId="0" borderId="32" xfId="3" applyFont="1" applyFill="1" applyBorder="1" applyAlignment="1" applyProtection="1">
      <alignment horizontal="left"/>
    </xf>
    <xf numFmtId="0" fontId="38" fillId="0" borderId="40" xfId="3" applyFont="1" applyBorder="1" applyAlignment="1" applyProtection="1">
      <alignment horizontal="center" vertical="center" wrapText="1"/>
    </xf>
    <xf numFmtId="0" fontId="38" fillId="0" borderId="16" xfId="3" applyFont="1" applyBorder="1" applyAlignment="1" applyProtection="1">
      <alignment horizontal="center" vertical="center" wrapText="1"/>
    </xf>
    <xf numFmtId="0" fontId="38" fillId="0" borderId="41" xfId="3" applyFont="1" applyBorder="1" applyAlignment="1" applyProtection="1">
      <alignment horizontal="center" vertical="center" wrapText="1"/>
    </xf>
    <xf numFmtId="3" fontId="11" fillId="0" borderId="42" xfId="3" applyNumberFormat="1" applyFill="1" applyBorder="1" applyAlignment="1" applyProtection="1">
      <protection locked="0"/>
    </xf>
    <xf numFmtId="0" fontId="39" fillId="0" borderId="4" xfId="3" applyFont="1" applyFill="1" applyBorder="1" applyAlignment="1" applyProtection="1">
      <alignment horizontal="center"/>
    </xf>
    <xf numFmtId="0" fontId="36" fillId="0" borderId="24" xfId="3" applyFont="1" applyFill="1" applyBorder="1" applyAlignment="1" applyProtection="1">
      <alignment horizontal="center" vertical="center" wrapText="1"/>
    </xf>
    <xf numFmtId="0" fontId="36" fillId="0" borderId="25" xfId="3" applyFont="1" applyFill="1" applyBorder="1" applyAlignment="1" applyProtection="1">
      <alignment horizontal="center" vertical="center" wrapText="1"/>
    </xf>
    <xf numFmtId="0" fontId="36" fillId="0" borderId="26"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wrapText="1"/>
    </xf>
    <xf numFmtId="0" fontId="36" fillId="0" borderId="16" xfId="3" applyFont="1" applyFill="1" applyBorder="1" applyAlignment="1" applyProtection="1">
      <alignment horizontal="center" vertical="center" wrapText="1"/>
    </xf>
    <xf numFmtId="0" fontId="36" fillId="0" borderId="41" xfId="3" applyFont="1" applyFill="1" applyBorder="1" applyAlignment="1" applyProtection="1">
      <alignment horizontal="center" vertical="center" wrapText="1"/>
    </xf>
    <xf numFmtId="0" fontId="42" fillId="0" borderId="33" xfId="3" applyFont="1" applyFill="1" applyBorder="1" applyAlignment="1" applyProtection="1">
      <alignment horizontal="left"/>
    </xf>
    <xf numFmtId="0" fontId="42" fillId="0" borderId="34" xfId="3" applyFont="1" applyFill="1" applyBorder="1" applyAlignment="1" applyProtection="1">
      <alignment horizontal="left"/>
    </xf>
    <xf numFmtId="0" fontId="42" fillId="0" borderId="35" xfId="3" applyFont="1" applyFill="1" applyBorder="1" applyAlignment="1" applyProtection="1">
      <alignment horizontal="left"/>
    </xf>
    <xf numFmtId="0" fontId="35" fillId="0" borderId="27" xfId="3" applyFont="1" applyFill="1" applyBorder="1" applyAlignment="1" applyProtection="1">
      <alignment horizontal="left" wrapText="1"/>
    </xf>
    <xf numFmtId="0" fontId="14" fillId="0" borderId="38" xfId="3" applyFont="1" applyFill="1" applyBorder="1" applyAlignment="1" applyProtection="1"/>
    <xf numFmtId="0" fontId="39" fillId="0" borderId="1" xfId="3" applyFont="1" applyFill="1" applyBorder="1" applyAlignment="1" applyProtection="1">
      <alignment horizontal="center"/>
    </xf>
    <xf numFmtId="0" fontId="35" fillId="0" borderId="29" xfId="3" applyFont="1" applyFill="1" applyBorder="1" applyAlignment="1" applyProtection="1">
      <alignment horizontal="left"/>
    </xf>
    <xf numFmtId="0" fontId="35" fillId="0" borderId="0" xfId="3" applyFont="1" applyFill="1" applyBorder="1" applyAlignment="1" applyProtection="1">
      <alignment horizontal="left"/>
    </xf>
    <xf numFmtId="0" fontId="39" fillId="0" borderId="0" xfId="3" applyFont="1" applyFill="1" applyBorder="1" applyAlignment="1" applyProtection="1">
      <alignment horizontal="center"/>
    </xf>
    <xf numFmtId="3" fontId="11" fillId="0" borderId="30" xfId="3" applyNumberFormat="1" applyBorder="1" applyAlignment="1" applyProtection="1"/>
    <xf numFmtId="0" fontId="11" fillId="0" borderId="27" xfId="3" applyBorder="1" applyProtection="1"/>
    <xf numFmtId="0" fontId="11" fillId="0" borderId="27" xfId="3" applyFont="1" applyBorder="1" applyProtection="1"/>
    <xf numFmtId="0" fontId="35" fillId="0" borderId="40" xfId="3" applyFont="1" applyFill="1" applyBorder="1" applyAlignment="1" applyProtection="1">
      <alignment horizontal="left"/>
    </xf>
    <xf numFmtId="0" fontId="35" fillId="0" borderId="16" xfId="3" applyFont="1" applyFill="1" applyBorder="1" applyAlignment="1" applyProtection="1">
      <alignment horizontal="left"/>
    </xf>
    <xf numFmtId="0" fontId="39" fillId="0" borderId="16" xfId="3" applyFont="1" applyBorder="1" applyAlignment="1" applyProtection="1">
      <alignment horizontal="center"/>
    </xf>
    <xf numFmtId="3" fontId="11" fillId="0" borderId="41" xfId="3" applyNumberFormat="1" applyBorder="1" applyAlignment="1" applyProtection="1"/>
    <xf numFmtId="0" fontId="18" fillId="0" borderId="17" xfId="3" applyFont="1" applyFill="1" applyBorder="1" applyAlignment="1" applyProtection="1">
      <alignment horizontal="center"/>
    </xf>
    <xf numFmtId="0" fontId="18" fillId="0" borderId="18" xfId="3" applyFont="1" applyFill="1" applyBorder="1" applyAlignment="1" applyProtection="1">
      <alignment horizontal="center"/>
    </xf>
    <xf numFmtId="0" fontId="18" fillId="0" borderId="43" xfId="3" applyFont="1" applyFill="1" applyBorder="1" applyAlignment="1" applyProtection="1">
      <alignment horizontal="center"/>
    </xf>
    <xf numFmtId="168" fontId="18" fillId="0" borderId="44" xfId="3" applyNumberFormat="1" applyFont="1" applyFill="1" applyBorder="1" applyAlignment="1" applyProtection="1">
      <alignment vertical="center"/>
    </xf>
    <xf numFmtId="0" fontId="18" fillId="9" borderId="45" xfId="3" applyFont="1" applyFill="1" applyBorder="1" applyAlignment="1" applyProtection="1">
      <alignment horizontal="right" vertical="center"/>
    </xf>
    <xf numFmtId="0" fontId="44" fillId="0" borderId="17" xfId="3" applyFont="1" applyBorder="1" applyAlignment="1" applyProtection="1">
      <alignment horizontal="center"/>
    </xf>
    <xf numFmtId="0" fontId="44" fillId="0" borderId="18" xfId="3" applyFont="1" applyBorder="1" applyAlignment="1" applyProtection="1">
      <alignment horizontal="center"/>
    </xf>
    <xf numFmtId="0" fontId="44" fillId="0" borderId="43" xfId="3" applyFont="1" applyBorder="1" applyAlignment="1" applyProtection="1">
      <alignment horizontal="center"/>
    </xf>
    <xf numFmtId="168" fontId="18" fillId="0" borderId="44" xfId="3" applyNumberFormat="1" applyFont="1" applyFill="1" applyBorder="1" applyAlignment="1" applyProtection="1"/>
    <xf numFmtId="0" fontId="11" fillId="0" borderId="0" xfId="3" applyAlignment="1" applyProtection="1">
      <alignment horizontal="center"/>
    </xf>
    <xf numFmtId="0" fontId="44" fillId="0" borderId="0" xfId="3" applyFont="1" applyProtection="1"/>
    <xf numFmtId="0" fontId="11" fillId="0" borderId="0" xfId="3" applyBorder="1" applyAlignment="1" applyProtection="1">
      <alignment horizontal="center"/>
    </xf>
  </cellXfs>
  <cellStyles count="15">
    <cellStyle name="Euro" xfId="10"/>
    <cellStyle name="Migliaia (0)_3tabella15" xfId="11"/>
    <cellStyle name="Migliaia 2" xfId="12"/>
    <cellStyle name="Normale" xfId="0" builtinId="0"/>
    <cellStyle name="Normale 2" xfId="3"/>
    <cellStyle name="Normale_ENTI LOCALI  2000" xfId="9"/>
    <cellStyle name="Normale_MINISTERI" xfId="4"/>
    <cellStyle name="Normale_modello si2 raln_MODIFICATO_ALESSIO" xfId="2"/>
    <cellStyle name="Normale_PRINFEL98" xfId="6"/>
    <cellStyle name="Normale_PRINFEL98 2 2" xfId="5"/>
    <cellStyle name="Normale_PRINFEL98_modello si2 raln_MODIFICATO_ALESSIO 2" xfId="1"/>
    <cellStyle name="Normale_Prospetto informativo 2001_modello si2 raln_MODIFICATO_ALESSIO 2" xfId="7"/>
    <cellStyle name="Percentuale 2" xfId="13"/>
    <cellStyle name="Percentuale 2 2" xfId="8"/>
    <cellStyle name="Valuta (0)_3tabella15"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20056</xdr:rowOff>
    </xdr:from>
    <xdr:to>
      <xdr:col>5</xdr:col>
      <xdr:colOff>0</xdr:colOff>
      <xdr:row>1</xdr:row>
      <xdr:rowOff>419112</xdr:rowOff>
    </xdr:to>
    <xdr:sp macro="" textlink="">
      <xdr:nvSpPr>
        <xdr:cNvPr id="2" name="Testo 3"/>
        <xdr:cNvSpPr txBox="1">
          <a:spLocks noChangeArrowheads="1"/>
        </xdr:cNvSpPr>
      </xdr:nvSpPr>
      <xdr:spPr bwMode="auto">
        <a:xfrm>
          <a:off x="0" y="572506"/>
          <a:ext cx="5543550" cy="399056"/>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0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ndivisa\Kit\CA\RALN_REGIONI%20E%20AUT_LOC_%20(CCNL%20NAZ_)%20(Nuovo%20con%20SI_2%20modificat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 val="Foglio1"/>
    </sheetNames>
    <sheetDataSet>
      <sheetData sheetId="0"/>
      <sheetData sheetId="1"/>
      <sheetData sheetId="2"/>
      <sheetData sheetId="3"/>
      <sheetData sheetId="4"/>
      <sheetData sheetId="5"/>
      <sheetData sheetId="6"/>
      <sheetData sheetId="7">
        <row r="1">
          <cell r="A1" t="str">
            <v>COMPARTO REGIONI ED AUTONOMIE LOCALI - anno 2012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40">
          <cell r="E40">
            <v>180160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4 e controlli t14"/>
      <sheetName val="Incongruenza 5"/>
      <sheetName val="Incongruenza 6"/>
      <sheetName val="Incongruenza 7"/>
      <sheetName val="Incongruenza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Foglio2"/>
  <dimension ref="A1:L250"/>
  <sheetViews>
    <sheetView showGridLines="0" topLeftCell="A3" zoomScale="75" zoomScaleNormal="75" workbookViewId="0">
      <selection activeCell="G146" sqref="G146"/>
    </sheetView>
  </sheetViews>
  <sheetFormatPr defaultColWidth="0" defaultRowHeight="13.15" customHeight="1" zeroHeight="1"/>
  <cols>
    <col min="1" max="1" width="6.7109375" style="316" customWidth="1"/>
    <col min="2" max="7" width="24.7109375" style="23" customWidth="1"/>
    <col min="8" max="8" width="5.85546875" style="40"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45" customHeight="1">
      <c r="A4" s="14"/>
      <c r="B4" s="15" t="s">
        <v>4</v>
      </c>
      <c r="C4" s="16"/>
      <c r="D4" s="17"/>
      <c r="E4" s="17"/>
      <c r="F4" s="17"/>
      <c r="G4" s="18"/>
      <c r="H4" s="19"/>
      <c r="I4" s="20"/>
    </row>
    <row r="5" spans="1:9" ht="16.5" customHeight="1">
      <c r="A5" s="22"/>
      <c r="H5" s="5"/>
    </row>
    <row r="6" spans="1:9" ht="20.25">
      <c r="A6" s="7"/>
      <c r="B6" s="24" t="s">
        <v>5</v>
      </c>
      <c r="C6" s="7"/>
      <c r="D6" s="7"/>
      <c r="E6" s="7"/>
      <c r="F6" s="7"/>
      <c r="H6" s="5"/>
    </row>
    <row r="7" spans="1:9" s="28" customFormat="1" ht="20.25">
      <c r="A7" s="25"/>
      <c r="B7" s="26"/>
      <c r="C7" s="27" t="str">
        <f>[1]t1!A1</f>
        <v>COMPARTO REGIONI ED AUTONOMIE LOCALI - anno 2012</v>
      </c>
      <c r="E7" s="29"/>
      <c r="F7" s="30"/>
      <c r="G7" s="26"/>
      <c r="H7" s="31"/>
      <c r="I7" s="6"/>
    </row>
    <row r="8" spans="1:9" s="28" customFormat="1" ht="11.25" customHeight="1">
      <c r="A8" s="25"/>
      <c r="B8" s="26"/>
      <c r="C8" s="26"/>
      <c r="D8" s="32"/>
      <c r="F8" s="26"/>
      <c r="G8" s="26"/>
      <c r="H8" s="31"/>
      <c r="I8" s="6"/>
    </row>
    <row r="9" spans="1:9" s="28" customFormat="1" ht="33" customHeight="1">
      <c r="A9" s="33"/>
      <c r="B9" s="26"/>
      <c r="C9" s="34" t="s">
        <v>6</v>
      </c>
      <c r="D9" s="34"/>
      <c r="E9" s="35" t="s">
        <v>7</v>
      </c>
      <c r="F9" s="36"/>
      <c r="G9" s="26"/>
      <c r="H9" s="31"/>
      <c r="I9" s="6"/>
    </row>
    <row r="10" spans="1:9" s="28" customFormat="1" ht="30.75" customHeight="1">
      <c r="A10" s="33"/>
      <c r="B10" s="26"/>
      <c r="C10" s="26"/>
      <c r="D10" s="37"/>
      <c r="E10" s="29"/>
      <c r="F10" s="29"/>
      <c r="G10" s="26"/>
      <c r="H10" s="31"/>
      <c r="I10" s="6"/>
    </row>
    <row r="11" spans="1:9" ht="15">
      <c r="A11" s="33"/>
      <c r="B11" s="38" t="s">
        <v>8</v>
      </c>
      <c r="C11" s="39"/>
      <c r="D11" s="39"/>
      <c r="E11" s="39"/>
      <c r="F11" s="39"/>
      <c r="G11" s="39"/>
    </row>
    <row r="12" spans="1:9" ht="18" customHeight="1">
      <c r="A12" s="41"/>
      <c r="B12" s="42"/>
      <c r="C12" s="43"/>
      <c r="D12" s="43"/>
      <c r="E12" s="44" t="s">
        <v>9</v>
      </c>
      <c r="F12" s="45" t="s">
        <v>10</v>
      </c>
      <c r="G12" s="46" t="s">
        <v>11</v>
      </c>
    </row>
    <row r="13" spans="1:9" s="53" customFormat="1" ht="30" customHeight="1">
      <c r="A13" s="47"/>
      <c r="B13" s="48" t="s">
        <v>12</v>
      </c>
      <c r="C13" s="48"/>
      <c r="D13" s="49"/>
      <c r="E13" s="50">
        <v>29</v>
      </c>
      <c r="F13" s="50">
        <v>10</v>
      </c>
      <c r="G13" s="50">
        <v>2012</v>
      </c>
      <c r="H13" s="51"/>
      <c r="I13" s="52"/>
    </row>
    <row r="14" spans="1:9" s="53" customFormat="1" ht="9" customHeight="1">
      <c r="A14" s="47"/>
      <c r="B14" s="54"/>
      <c r="C14" s="54"/>
      <c r="D14" s="54"/>
      <c r="E14" s="54"/>
      <c r="F14" s="54"/>
      <c r="G14" s="55"/>
      <c r="H14" s="51"/>
      <c r="I14" s="52"/>
    </row>
    <row r="15" spans="1:9" s="53" customFormat="1" ht="30" customHeight="1">
      <c r="A15" s="47"/>
      <c r="B15" s="56" t="s">
        <v>13</v>
      </c>
      <c r="C15" s="56"/>
      <c r="D15" s="57"/>
      <c r="E15" s="58">
        <v>5</v>
      </c>
      <c r="F15" s="58">
        <v>11</v>
      </c>
      <c r="G15" s="58">
        <v>2012</v>
      </c>
      <c r="H15" s="51"/>
      <c r="I15" s="52"/>
    </row>
    <row r="16" spans="1:9" s="53" customFormat="1" ht="9" customHeight="1">
      <c r="A16" s="47"/>
      <c r="B16" s="59"/>
      <c r="C16" s="60"/>
      <c r="D16" s="60"/>
      <c r="E16" s="54"/>
      <c r="F16" s="54"/>
      <c r="G16" s="55"/>
      <c r="H16" s="51"/>
      <c r="I16" s="52"/>
    </row>
    <row r="17" spans="1:9" s="53" customFormat="1" ht="30" customHeight="1">
      <c r="A17" s="47"/>
      <c r="B17" s="56" t="s">
        <v>14</v>
      </c>
      <c r="C17" s="56"/>
      <c r="D17" s="57"/>
      <c r="E17" s="58">
        <v>5</v>
      </c>
      <c r="F17" s="58">
        <v>11</v>
      </c>
      <c r="G17" s="58">
        <v>2012</v>
      </c>
      <c r="H17" s="51"/>
      <c r="I17" s="52"/>
    </row>
    <row r="18" spans="1:9" s="53" customFormat="1" ht="9" customHeight="1">
      <c r="A18" s="47"/>
      <c r="B18" s="59"/>
      <c r="C18" s="60"/>
      <c r="D18" s="60"/>
      <c r="E18" s="61"/>
      <c r="F18" s="54"/>
      <c r="G18" s="55"/>
      <c r="H18" s="51"/>
      <c r="I18" s="52"/>
    </row>
    <row r="19" spans="1:9" ht="18" customHeight="1">
      <c r="A19" s="47"/>
      <c r="B19" s="62"/>
      <c r="C19" s="62"/>
      <c r="D19" s="59"/>
      <c r="E19" s="63"/>
      <c r="F19" s="64"/>
      <c r="G19" s="65" t="s">
        <v>15</v>
      </c>
    </row>
    <row r="20" spans="1:9" s="53" customFormat="1" ht="30" customHeight="1">
      <c r="A20" s="66">
        <v>1</v>
      </c>
      <c r="B20" s="56" t="s">
        <v>16</v>
      </c>
      <c r="C20" s="56"/>
      <c r="D20" s="56"/>
      <c r="E20" s="56"/>
      <c r="F20" s="57"/>
      <c r="G20" s="67">
        <v>2012</v>
      </c>
      <c r="H20" s="51"/>
      <c r="I20" s="52"/>
    </row>
    <row r="21" spans="1:9" s="53" customFormat="1" ht="9" customHeight="1">
      <c r="A21" s="66"/>
      <c r="B21" s="60"/>
      <c r="C21" s="60"/>
      <c r="D21" s="60"/>
      <c r="E21" s="60"/>
      <c r="F21" s="68"/>
      <c r="G21" s="69"/>
      <c r="H21" s="51"/>
      <c r="I21" s="52"/>
    </row>
    <row r="22" spans="1:9" s="53" customFormat="1" ht="30" customHeight="1">
      <c r="A22" s="66">
        <v>2</v>
      </c>
      <c r="B22" s="56" t="s">
        <v>17</v>
      </c>
      <c r="C22" s="56"/>
      <c r="D22" s="56"/>
      <c r="E22" s="56"/>
      <c r="F22" s="57"/>
      <c r="G22" s="67">
        <v>192822</v>
      </c>
      <c r="H22" s="51"/>
      <c r="I22" s="52"/>
    </row>
    <row r="23" spans="1:9" s="53" customFormat="1" ht="9" customHeight="1">
      <c r="A23" s="47"/>
      <c r="B23" s="60"/>
      <c r="C23" s="60"/>
      <c r="D23" s="60"/>
      <c r="E23" s="60"/>
      <c r="F23" s="68"/>
      <c r="G23" s="69"/>
      <c r="H23" s="51"/>
      <c r="I23" s="52"/>
    </row>
    <row r="24" spans="1:9" s="53" customFormat="1" ht="30" customHeight="1">
      <c r="A24" s="66">
        <v>3</v>
      </c>
      <c r="B24" s="56" t="s">
        <v>18</v>
      </c>
      <c r="C24" s="56"/>
      <c r="D24" s="56"/>
      <c r="E24" s="56"/>
      <c r="F24" s="57"/>
      <c r="G24" s="70">
        <f>'[1]t15(2)'!E40</f>
        <v>180160</v>
      </c>
      <c r="H24" s="51"/>
      <c r="I24" s="52"/>
    </row>
    <row r="25" spans="1:9" s="53" customFormat="1" ht="9" customHeight="1">
      <c r="A25" s="47"/>
      <c r="B25" s="59"/>
      <c r="C25" s="60"/>
      <c r="D25" s="60"/>
      <c r="E25" s="60"/>
      <c r="F25" s="71"/>
      <c r="G25" s="55"/>
      <c r="H25" s="51"/>
      <c r="I25" s="52"/>
    </row>
    <row r="26" spans="1:9" s="53" customFormat="1" ht="30" customHeight="1">
      <c r="A26" s="66">
        <v>4</v>
      </c>
      <c r="B26" s="72" t="s">
        <v>19</v>
      </c>
      <c r="C26" s="72"/>
      <c r="D26" s="72"/>
      <c r="E26" s="72"/>
      <c r="F26" s="73"/>
      <c r="G26" s="74">
        <v>8.33</v>
      </c>
      <c r="H26" s="51"/>
      <c r="I26" s="52"/>
    </row>
    <row r="27" spans="1:9" s="53" customFormat="1" ht="9" customHeight="1">
      <c r="A27" s="47"/>
      <c r="B27" s="59"/>
      <c r="C27" s="60"/>
      <c r="D27" s="60"/>
      <c r="E27" s="60"/>
      <c r="F27" s="71"/>
      <c r="G27" s="55"/>
      <c r="H27" s="51"/>
      <c r="I27" s="52"/>
    </row>
    <row r="28" spans="1:9" s="53" customFormat="1" ht="30" customHeight="1">
      <c r="A28" s="66">
        <v>5</v>
      </c>
      <c r="B28" s="72" t="s">
        <v>20</v>
      </c>
      <c r="C28" s="75"/>
      <c r="D28" s="75"/>
      <c r="E28" s="75"/>
      <c r="F28" s="76" t="s">
        <v>21</v>
      </c>
      <c r="G28" s="67">
        <v>1123</v>
      </c>
      <c r="H28" s="51">
        <v>1</v>
      </c>
      <c r="I28" s="52"/>
    </row>
    <row r="29" spans="1:9" s="53" customFormat="1" ht="9" customHeight="1">
      <c r="A29" s="47"/>
      <c r="B29" s="59"/>
      <c r="C29" s="60"/>
      <c r="D29" s="60"/>
      <c r="E29" s="60"/>
      <c r="F29" s="71"/>
      <c r="G29" s="55"/>
      <c r="H29" s="51"/>
      <c r="I29" s="52"/>
    </row>
    <row r="30" spans="1:9" s="53" customFormat="1" ht="30" customHeight="1">
      <c r="A30" s="66">
        <v>6</v>
      </c>
      <c r="B30" s="72" t="s">
        <v>22</v>
      </c>
      <c r="C30" s="72"/>
      <c r="D30" s="72"/>
      <c r="E30" s="72"/>
      <c r="F30" s="76" t="s">
        <v>21</v>
      </c>
      <c r="G30" s="67">
        <v>4760</v>
      </c>
      <c r="H30" s="51">
        <v>1</v>
      </c>
      <c r="I30" s="52"/>
    </row>
    <row r="31" spans="1:9" s="53" customFormat="1" ht="9" customHeight="1">
      <c r="A31" s="47"/>
      <c r="B31" s="77"/>
      <c r="C31" s="60"/>
      <c r="D31" s="60"/>
      <c r="E31" s="60"/>
      <c r="F31" s="71"/>
      <c r="G31" s="78"/>
      <c r="H31" s="51"/>
      <c r="I31" s="52"/>
    </row>
    <row r="32" spans="1:9" s="53" customFormat="1" ht="30" customHeight="1">
      <c r="A32" s="66">
        <v>7</v>
      </c>
      <c r="B32" s="72" t="s">
        <v>23</v>
      </c>
      <c r="C32" s="72"/>
      <c r="D32" s="72"/>
      <c r="E32" s="72"/>
      <c r="F32" s="79"/>
      <c r="G32" s="70">
        <f>IF(G22=0,0,(G22-IF(H28=1,G28,-G28))*(1-G26/100)+IF(H30=1,G30,-G30))</f>
        <v>180490.47329999998</v>
      </c>
      <c r="H32" s="51"/>
      <c r="I32" s="52"/>
    </row>
    <row r="33" spans="1:9" s="53" customFormat="1" ht="9" customHeight="1">
      <c r="A33" s="47"/>
      <c r="B33" s="77"/>
      <c r="C33" s="60"/>
      <c r="D33" s="60"/>
      <c r="E33" s="60"/>
      <c r="F33" s="71"/>
      <c r="G33" s="80"/>
      <c r="H33" s="51"/>
      <c r="I33" s="52"/>
    </row>
    <row r="34" spans="1:9" s="53" customFormat="1" ht="30" customHeight="1">
      <c r="A34" s="81">
        <v>8</v>
      </c>
      <c r="B34" s="82" t="s">
        <v>24</v>
      </c>
      <c r="C34" s="83"/>
      <c r="D34" s="83"/>
      <c r="E34" s="83"/>
      <c r="F34" s="84"/>
      <c r="G34" s="85">
        <f>IF(OR(G22=0,G24=0),0,IF(ROUND(G24,0)&gt;ROUND(G32,0),2,1))</f>
        <v>1</v>
      </c>
      <c r="H34" s="51"/>
      <c r="I34" s="52"/>
    </row>
    <row r="35" spans="1:9" s="53" customFormat="1" ht="21.75" customHeight="1">
      <c r="A35" s="86"/>
      <c r="B35" s="38" t="s">
        <v>25</v>
      </c>
      <c r="C35" s="60"/>
      <c r="D35" s="60"/>
      <c r="E35" s="60"/>
      <c r="F35" s="71"/>
      <c r="G35" s="87"/>
      <c r="H35" s="51"/>
      <c r="I35" s="52"/>
    </row>
    <row r="36" spans="1:9" s="53" customFormat="1" ht="51.75" customHeight="1">
      <c r="A36" s="88" t="str">
        <f>IF(OR(G22=0,G24=0),"La verifica non è possibile in base ai dati forniti.",IF(ROUND(G24,0)&gt;ROUND(G32,0),"Attenzione: il valore esposto alla domanda 3, pari a "&amp;TEXT(G24,"#.##0")&amp;" euro, risulta non coerente con il valore massimo teorico calcolato alla domanda 7 (euro "&amp;TEXT(G32,"#.##0")&amp;").","Il valore esposto alla domanda 3, pari a "&amp;TEXT(G24,"#.##0")&amp;" euro, risulta coerente con il valore massimo teorico calcolato alla domanda 7 (euro "&amp;TEXT(G32,"#.##0")&amp;")."))</f>
        <v>Il valore esposto alla domanda 3, pari a 180.160 euro, risulta coerente con il valore massimo teorico calcolato alla domanda 7 (euro 180.490).</v>
      </c>
      <c r="B36" s="89"/>
      <c r="C36" s="89"/>
      <c r="D36" s="89"/>
      <c r="E36" s="89"/>
      <c r="F36" s="89"/>
      <c r="G36" s="90"/>
      <c r="H36" s="51"/>
      <c r="I36" s="52"/>
    </row>
    <row r="37" spans="1:9" ht="18" customHeight="1">
      <c r="A37" s="91"/>
      <c r="B37" s="38" t="s">
        <v>26</v>
      </c>
      <c r="C37" s="39"/>
      <c r="D37" s="39"/>
      <c r="E37" s="39"/>
      <c r="F37" s="39"/>
      <c r="G37" s="39"/>
    </row>
    <row r="38" spans="1:9" ht="18" customHeight="1">
      <c r="A38" s="41"/>
      <c r="B38" s="92"/>
      <c r="C38" s="93"/>
      <c r="D38" s="93"/>
      <c r="E38" s="93"/>
      <c r="F38" s="93"/>
      <c r="G38" s="65" t="s">
        <v>15</v>
      </c>
    </row>
    <row r="39" spans="1:9" ht="30" customHeight="1">
      <c r="A39" s="66">
        <v>9</v>
      </c>
      <c r="B39" s="56" t="s">
        <v>27</v>
      </c>
      <c r="C39" s="56"/>
      <c r="D39" s="56"/>
      <c r="E39" s="56"/>
      <c r="F39" s="57"/>
      <c r="G39" s="67"/>
    </row>
    <row r="40" spans="1:9" ht="9" customHeight="1">
      <c r="A40" s="66"/>
      <c r="B40" s="94"/>
      <c r="C40" s="95"/>
      <c r="D40" s="95"/>
      <c r="E40" s="95"/>
      <c r="F40" s="95"/>
      <c r="G40" s="69"/>
    </row>
    <row r="41" spans="1:9" ht="30" customHeight="1">
      <c r="A41" s="66">
        <v>10</v>
      </c>
      <c r="B41" s="56" t="s">
        <v>28</v>
      </c>
      <c r="C41" s="56"/>
      <c r="D41" s="56"/>
      <c r="E41" s="56"/>
      <c r="F41" s="57"/>
      <c r="G41" s="67">
        <v>50749</v>
      </c>
    </row>
    <row r="42" spans="1:9" ht="9" customHeight="1">
      <c r="A42" s="66"/>
      <c r="B42" s="94"/>
      <c r="C42" s="95"/>
      <c r="D42" s="95"/>
      <c r="E42" s="95"/>
      <c r="F42" s="95"/>
      <c r="G42" s="96"/>
    </row>
    <row r="43" spans="1:9" ht="20.25" customHeight="1">
      <c r="A43" s="66">
        <v>11</v>
      </c>
      <c r="B43" s="62" t="s">
        <v>29</v>
      </c>
      <c r="C43" s="95"/>
      <c r="D43" s="95"/>
      <c r="E43" s="95"/>
      <c r="F43" s="95"/>
      <c r="G43" s="97"/>
    </row>
    <row r="44" spans="1:9" ht="9" customHeight="1">
      <c r="A44" s="66"/>
      <c r="B44" s="94"/>
      <c r="C44" s="95"/>
      <c r="D44" s="95"/>
      <c r="E44" s="95"/>
      <c r="F44" s="95"/>
      <c r="G44" s="96"/>
    </row>
    <row r="45" spans="1:9" ht="20.25" customHeight="1">
      <c r="A45" s="66">
        <v>12</v>
      </c>
      <c r="B45" s="62" t="s">
        <v>29</v>
      </c>
      <c r="C45" s="95"/>
      <c r="D45" s="95"/>
      <c r="E45" s="95"/>
      <c r="F45" s="95"/>
      <c r="G45" s="97"/>
    </row>
    <row r="46" spans="1:9" ht="9" customHeight="1">
      <c r="A46" s="66"/>
      <c r="B46" s="94"/>
      <c r="C46" s="95"/>
      <c r="D46" s="95"/>
      <c r="E46" s="95"/>
      <c r="F46" s="95"/>
      <c r="G46" s="98"/>
    </row>
    <row r="47" spans="1:9" ht="18" customHeight="1">
      <c r="A47" s="66"/>
      <c r="B47" s="99"/>
      <c r="C47" s="99"/>
      <c r="D47" s="100"/>
      <c r="E47" s="100"/>
      <c r="F47" s="101" t="s">
        <v>30</v>
      </c>
      <c r="G47" s="102" t="s">
        <v>31</v>
      </c>
    </row>
    <row r="48" spans="1:9" s="53" customFormat="1" ht="30" customHeight="1">
      <c r="A48" s="66">
        <v>13</v>
      </c>
      <c r="B48" s="56" t="s">
        <v>32</v>
      </c>
      <c r="C48" s="56"/>
      <c r="D48" s="56"/>
      <c r="E48" s="57"/>
      <c r="F48" s="103"/>
      <c r="G48" s="103"/>
      <c r="H48" s="40">
        <v>0</v>
      </c>
      <c r="I48" s="6" t="str">
        <f>IF(H48=1,"VERO",IF(H48=2,"FALSO",""))</f>
        <v/>
      </c>
    </row>
    <row r="49" spans="1:9" s="53" customFormat="1" ht="9" customHeight="1">
      <c r="A49" s="47"/>
      <c r="B49" s="60"/>
      <c r="C49" s="60"/>
      <c r="D49" s="60"/>
      <c r="E49" s="104"/>
      <c r="F49" s="104"/>
      <c r="G49" s="105"/>
      <c r="H49" s="40"/>
      <c r="I49" s="6"/>
    </row>
    <row r="50" spans="1:9" s="53" customFormat="1" ht="20.25" customHeight="1">
      <c r="A50" s="66">
        <v>14</v>
      </c>
      <c r="B50" s="106" t="s">
        <v>33</v>
      </c>
      <c r="C50" s="106"/>
      <c r="D50" s="106"/>
      <c r="E50" s="107"/>
      <c r="F50" s="103"/>
      <c r="G50" s="103"/>
      <c r="H50" s="40">
        <v>0</v>
      </c>
      <c r="I50" s="6" t="str">
        <f>IF(H50=1,"VERO",IF(H50=2,"FALSO",""))</f>
        <v/>
      </c>
    </row>
    <row r="51" spans="1:9" s="53" customFormat="1" ht="9" customHeight="1">
      <c r="A51" s="47"/>
      <c r="B51" s="60"/>
      <c r="C51" s="60"/>
      <c r="D51" s="60"/>
      <c r="E51" s="71"/>
      <c r="F51" s="108"/>
      <c r="G51" s="109"/>
      <c r="H51" s="40"/>
      <c r="I51" s="6"/>
    </row>
    <row r="52" spans="1:9" s="53" customFormat="1" ht="20.25" customHeight="1">
      <c r="A52" s="66">
        <v>15</v>
      </c>
      <c r="B52" s="106" t="s">
        <v>34</v>
      </c>
      <c r="C52" s="106"/>
      <c r="D52" s="106"/>
      <c r="E52" s="107"/>
      <c r="F52" s="103"/>
      <c r="G52" s="103"/>
      <c r="H52" s="40">
        <v>0</v>
      </c>
      <c r="I52" s="6" t="str">
        <f>IF(H52=1,"VERO",IF(H52=2,"FALSO",""))</f>
        <v/>
      </c>
    </row>
    <row r="53" spans="1:9" s="53" customFormat="1" ht="9" customHeight="1">
      <c r="A53" s="47"/>
      <c r="B53" s="60"/>
      <c r="C53" s="60"/>
      <c r="D53" s="60"/>
      <c r="E53" s="71"/>
      <c r="F53" s="108"/>
      <c r="G53" s="109"/>
      <c r="H53" s="40"/>
      <c r="I53" s="6"/>
    </row>
    <row r="54" spans="1:9" s="53" customFormat="1" ht="20.25" customHeight="1">
      <c r="A54" s="66">
        <v>16</v>
      </c>
      <c r="B54" s="106" t="s">
        <v>35</v>
      </c>
      <c r="C54" s="106"/>
      <c r="D54" s="106"/>
      <c r="E54" s="107"/>
      <c r="F54" s="103"/>
      <c r="G54" s="103"/>
      <c r="H54" s="40">
        <v>0</v>
      </c>
      <c r="I54" s="6" t="str">
        <f>IF(H54=1,"VERO",IF(H54=2,"FALSO",""))</f>
        <v/>
      </c>
    </row>
    <row r="55" spans="1:9" s="53" customFormat="1" ht="9" customHeight="1">
      <c r="A55" s="47"/>
      <c r="B55" s="59"/>
      <c r="C55" s="71"/>
      <c r="D55" s="71"/>
      <c r="E55" s="71"/>
      <c r="F55" s="68"/>
      <c r="G55" s="69"/>
      <c r="H55" s="51"/>
      <c r="I55" s="52"/>
    </row>
    <row r="56" spans="1:9" ht="20.25" customHeight="1">
      <c r="A56" s="66">
        <v>17</v>
      </c>
      <c r="B56" s="110" t="s">
        <v>36</v>
      </c>
      <c r="C56" s="110"/>
      <c r="D56" s="110"/>
      <c r="E56" s="111"/>
      <c r="F56" s="101" t="s">
        <v>37</v>
      </c>
      <c r="G56" s="102" t="s">
        <v>38</v>
      </c>
    </row>
    <row r="57" spans="1:9" ht="30" customHeight="1">
      <c r="A57" s="66"/>
      <c r="B57" s="100"/>
      <c r="C57" s="100"/>
      <c r="D57" s="100"/>
      <c r="E57" s="112"/>
      <c r="F57" s="58">
        <v>4</v>
      </c>
      <c r="G57" s="58">
        <v>9500</v>
      </c>
    </row>
    <row r="58" spans="1:9" ht="9" customHeight="1">
      <c r="A58" s="66"/>
      <c r="B58" s="113"/>
      <c r="C58" s="99"/>
      <c r="D58" s="100"/>
      <c r="E58" s="100"/>
      <c r="F58" s="95"/>
      <c r="G58" s="96"/>
    </row>
    <row r="59" spans="1:9" ht="30" customHeight="1">
      <c r="A59" s="66"/>
      <c r="B59" s="114"/>
      <c r="C59" s="114"/>
      <c r="D59" s="114"/>
      <c r="E59" s="100"/>
      <c r="F59" s="58">
        <v>1</v>
      </c>
      <c r="G59" s="58">
        <v>12900</v>
      </c>
    </row>
    <row r="60" spans="1:9" ht="9" customHeight="1">
      <c r="A60" s="66"/>
      <c r="B60" s="113"/>
      <c r="C60" s="99"/>
      <c r="D60" s="100"/>
      <c r="E60" s="115"/>
      <c r="F60" s="95"/>
      <c r="G60" s="116"/>
    </row>
    <row r="61" spans="1:9" ht="30" customHeight="1">
      <c r="A61" s="66"/>
      <c r="B61" s="113"/>
      <c r="C61" s="99"/>
      <c r="D61" s="100"/>
      <c r="E61" s="115"/>
      <c r="F61" s="58"/>
      <c r="G61" s="58"/>
    </row>
    <row r="62" spans="1:9" ht="9" customHeight="1">
      <c r="A62" s="66"/>
      <c r="B62" s="113"/>
      <c r="C62" s="99"/>
      <c r="D62" s="100"/>
      <c r="E62" s="100"/>
      <c r="F62" s="95"/>
      <c r="G62" s="96"/>
    </row>
    <row r="63" spans="1:9" ht="30" customHeight="1">
      <c r="A63" s="81"/>
      <c r="B63" s="117"/>
      <c r="C63" s="118"/>
      <c r="D63" s="119"/>
      <c r="E63" s="119"/>
      <c r="F63" s="58"/>
      <c r="G63" s="58"/>
    </row>
    <row r="64" spans="1:9" ht="18" hidden="1" customHeight="1">
      <c r="A64" s="33"/>
      <c r="B64" s="115"/>
      <c r="C64" s="99"/>
      <c r="D64" s="100"/>
      <c r="E64" s="100"/>
      <c r="F64" s="64"/>
      <c r="G64" s="64"/>
    </row>
    <row r="65" spans="1:9" s="53" customFormat="1" ht="18" hidden="1" customHeight="1">
      <c r="A65" s="91"/>
      <c r="B65" s="120" t="s">
        <v>39</v>
      </c>
      <c r="C65" s="121"/>
      <c r="D65" s="23"/>
      <c r="E65" s="23"/>
      <c r="F65" s="39"/>
      <c r="G65" s="39"/>
      <c r="H65" s="51"/>
      <c r="I65" s="52"/>
    </row>
    <row r="66" spans="1:9" s="53" customFormat="1" ht="18" hidden="1" customHeight="1">
      <c r="A66" s="41"/>
      <c r="B66" s="122"/>
      <c r="C66" s="122"/>
      <c r="D66" s="43"/>
      <c r="E66" s="43"/>
      <c r="F66" s="101" t="s">
        <v>30</v>
      </c>
      <c r="G66" s="102" t="s">
        <v>31</v>
      </c>
      <c r="H66" s="51"/>
      <c r="I66" s="52"/>
    </row>
    <row r="67" spans="1:9" s="126" customFormat="1" ht="20.100000000000001" hidden="1" customHeight="1">
      <c r="A67" s="47">
        <v>18</v>
      </c>
      <c r="B67" s="60" t="s">
        <v>40</v>
      </c>
      <c r="C67" s="60"/>
      <c r="D67" s="60"/>
      <c r="E67" s="123"/>
      <c r="F67" s="124"/>
      <c r="G67" s="124"/>
      <c r="H67" s="125">
        <v>0</v>
      </c>
      <c r="I67" s="6" t="str">
        <f>IF(H67=1,"VERO",IF(H67=2,"FALSO",""))</f>
        <v/>
      </c>
    </row>
    <row r="68" spans="1:9" s="126" customFormat="1" ht="18" hidden="1" customHeight="1">
      <c r="A68" s="47"/>
      <c r="B68" s="59" t="s">
        <v>41</v>
      </c>
      <c r="C68" s="62"/>
      <c r="D68" s="62"/>
      <c r="E68" s="71"/>
      <c r="F68" s="68"/>
      <c r="G68" s="69"/>
      <c r="H68" s="125"/>
      <c r="I68" s="127"/>
    </row>
    <row r="69" spans="1:9" s="126" customFormat="1" ht="20.100000000000001" hidden="1" customHeight="1">
      <c r="A69" s="47">
        <v>19</v>
      </c>
      <c r="B69" s="59" t="s">
        <v>29</v>
      </c>
      <c r="C69" s="128"/>
      <c r="D69" s="128"/>
      <c r="E69" s="62"/>
      <c r="F69" s="129"/>
      <c r="G69" s="129"/>
      <c r="H69" s="125"/>
      <c r="I69" s="6" t="str">
        <f>IF(H69=1,"VERO",IF(H69=2,"FALSO",""))</f>
        <v/>
      </c>
    </row>
    <row r="70" spans="1:9" s="130" customFormat="1" ht="18" hidden="1" customHeight="1">
      <c r="A70" s="66"/>
      <c r="E70" s="62"/>
      <c r="F70" s="64"/>
      <c r="G70" s="131"/>
      <c r="H70" s="132"/>
      <c r="I70" s="133"/>
    </row>
    <row r="71" spans="1:9" s="130" customFormat="1" ht="20.100000000000001" hidden="1" customHeight="1">
      <c r="A71" s="66">
        <v>20</v>
      </c>
      <c r="B71" s="59" t="s">
        <v>29</v>
      </c>
      <c r="C71" s="62"/>
      <c r="D71" s="62"/>
      <c r="E71" s="62"/>
      <c r="F71" s="129"/>
      <c r="G71" s="129"/>
      <c r="H71" s="132"/>
      <c r="I71" s="6" t="str">
        <f>IF(H71=1,"VERO",IF(H71=2,"FALSO",""))</f>
        <v/>
      </c>
    </row>
    <row r="72" spans="1:9" s="130" customFormat="1" ht="18" hidden="1" customHeight="1">
      <c r="A72" s="66"/>
      <c r="B72" s="59"/>
      <c r="C72" s="62"/>
      <c r="D72" s="62"/>
      <c r="E72" s="62"/>
      <c r="F72" s="64"/>
      <c r="G72" s="131"/>
      <c r="H72" s="132"/>
      <c r="I72" s="133"/>
    </row>
    <row r="73" spans="1:9" s="130" customFormat="1" ht="20.100000000000001" hidden="1" customHeight="1">
      <c r="A73" s="66">
        <v>21</v>
      </c>
      <c r="B73" s="59" t="s">
        <v>29</v>
      </c>
      <c r="C73" s="62"/>
      <c r="D73" s="62"/>
      <c r="E73" s="62"/>
      <c r="F73" s="129"/>
      <c r="G73" s="129"/>
      <c r="H73" s="132"/>
      <c r="I73" s="6" t="str">
        <f>IF(H73=1,"VERO",IF(H73=2,"FALSO",""))</f>
        <v/>
      </c>
    </row>
    <row r="74" spans="1:9" s="130" customFormat="1" ht="18" hidden="1" customHeight="1">
      <c r="A74" s="66"/>
      <c r="B74" s="59"/>
      <c r="C74" s="62"/>
      <c r="D74" s="62"/>
      <c r="E74" s="62"/>
      <c r="F74" s="64"/>
      <c r="G74" s="131"/>
      <c r="H74" s="132"/>
      <c r="I74" s="133"/>
    </row>
    <row r="75" spans="1:9" s="130" customFormat="1" ht="18" hidden="1" customHeight="1">
      <c r="A75" s="47"/>
      <c r="B75" s="62"/>
      <c r="C75" s="62"/>
      <c r="D75" s="59"/>
      <c r="E75" s="60"/>
      <c r="F75" s="64"/>
      <c r="G75" s="65" t="s">
        <v>15</v>
      </c>
      <c r="H75" s="132"/>
      <c r="I75" s="133"/>
    </row>
    <row r="76" spans="1:9" s="130" customFormat="1" ht="18" hidden="1" customHeight="1">
      <c r="A76" s="47">
        <v>22</v>
      </c>
      <c r="B76" s="60" t="s">
        <v>42</v>
      </c>
      <c r="C76" s="60"/>
      <c r="D76" s="60"/>
      <c r="E76" s="60"/>
      <c r="F76" s="134"/>
      <c r="G76" s="135"/>
      <c r="H76" s="132"/>
      <c r="I76" s="133"/>
    </row>
    <row r="77" spans="1:9" s="130" customFormat="1" ht="18" hidden="1" customHeight="1">
      <c r="A77" s="47"/>
      <c r="B77" s="60"/>
      <c r="C77" s="60"/>
      <c r="D77" s="60"/>
      <c r="E77" s="60"/>
      <c r="F77" s="136"/>
      <c r="G77" s="69"/>
      <c r="H77" s="132"/>
      <c r="I77" s="133"/>
    </row>
    <row r="78" spans="1:9" s="130" customFormat="1" ht="18" hidden="1" customHeight="1">
      <c r="A78" s="47">
        <v>23</v>
      </c>
      <c r="B78" s="60" t="s">
        <v>43</v>
      </c>
      <c r="C78" s="60"/>
      <c r="D78" s="60"/>
      <c r="E78" s="60"/>
      <c r="F78" s="134"/>
      <c r="G78" s="135"/>
      <c r="H78" s="132"/>
      <c r="I78" s="6"/>
    </row>
    <row r="79" spans="1:9" s="115" customFormat="1" ht="18" hidden="1" customHeight="1">
      <c r="A79" s="47"/>
      <c r="B79" s="60"/>
      <c r="C79" s="60"/>
      <c r="D79" s="60"/>
      <c r="E79" s="60"/>
      <c r="F79" s="136"/>
      <c r="G79" s="55"/>
      <c r="H79" s="137"/>
      <c r="I79" s="138"/>
    </row>
    <row r="80" spans="1:9" s="115" customFormat="1" ht="18" hidden="1" customHeight="1">
      <c r="A80" s="47">
        <v>24</v>
      </c>
      <c r="B80" s="60" t="s">
        <v>44</v>
      </c>
      <c r="C80" s="60"/>
      <c r="D80" s="60"/>
      <c r="E80" s="60"/>
      <c r="F80" s="134"/>
      <c r="G80" s="135"/>
      <c r="H80" s="137"/>
      <c r="I80" s="6"/>
    </row>
    <row r="81" spans="1:9" s="115" customFormat="1" ht="18" hidden="1" customHeight="1">
      <c r="A81" s="47"/>
      <c r="B81" s="60"/>
      <c r="C81" s="60"/>
      <c r="D81" s="60"/>
      <c r="E81" s="60"/>
      <c r="F81" s="68"/>
      <c r="G81" s="69"/>
      <c r="H81" s="137"/>
      <c r="I81" s="138"/>
    </row>
    <row r="82" spans="1:9" s="115" customFormat="1" ht="18" hidden="1" customHeight="1">
      <c r="A82" s="47">
        <v>25</v>
      </c>
      <c r="B82" s="60" t="s">
        <v>45</v>
      </c>
      <c r="C82" s="60"/>
      <c r="D82" s="60"/>
      <c r="E82" s="60"/>
      <c r="F82" s="134"/>
      <c r="G82" s="135"/>
      <c r="H82" s="137"/>
      <c r="I82" s="139"/>
    </row>
    <row r="83" spans="1:9" s="115" customFormat="1" ht="18" hidden="1" customHeight="1">
      <c r="A83" s="47"/>
      <c r="B83" s="60"/>
      <c r="C83" s="60"/>
      <c r="D83" s="60"/>
      <c r="E83" s="60"/>
      <c r="F83" s="71"/>
      <c r="G83" s="78"/>
      <c r="H83" s="137"/>
      <c r="I83" s="139"/>
    </row>
    <row r="84" spans="1:9" s="115" customFormat="1" ht="18" hidden="1" customHeight="1">
      <c r="A84" s="47">
        <v>26</v>
      </c>
      <c r="B84" s="60" t="s">
        <v>29</v>
      </c>
      <c r="C84" s="60"/>
      <c r="D84" s="60"/>
      <c r="E84" s="60"/>
      <c r="F84" s="71"/>
      <c r="G84" s="140"/>
      <c r="H84" s="137"/>
      <c r="I84" s="139"/>
    </row>
    <row r="85" spans="1:9" s="115" customFormat="1" ht="18" hidden="1" customHeight="1">
      <c r="A85" s="47"/>
      <c r="B85" s="60"/>
      <c r="C85" s="60"/>
      <c r="D85" s="60"/>
      <c r="E85" s="60"/>
      <c r="F85" s="71"/>
      <c r="G85" s="141"/>
      <c r="H85" s="137"/>
      <c r="I85" s="139"/>
    </row>
    <row r="86" spans="1:9" s="115" customFormat="1" ht="18" hidden="1" customHeight="1">
      <c r="A86" s="47">
        <v>27</v>
      </c>
      <c r="B86" s="60" t="s">
        <v>29</v>
      </c>
      <c r="C86" s="60"/>
      <c r="D86" s="60"/>
      <c r="E86" s="60"/>
      <c r="F86" s="71"/>
      <c r="G86" s="140"/>
      <c r="H86" s="137"/>
      <c r="I86" s="139"/>
    </row>
    <row r="87" spans="1:9" s="115" customFormat="1" ht="18" hidden="1" customHeight="1">
      <c r="A87" s="142"/>
      <c r="B87" s="143"/>
      <c r="C87" s="143"/>
      <c r="D87" s="143"/>
      <c r="E87" s="143"/>
      <c r="F87" s="144"/>
      <c r="G87" s="145"/>
      <c r="H87" s="146"/>
      <c r="I87" s="138"/>
    </row>
    <row r="88" spans="1:9" s="115" customFormat="1" ht="18" customHeight="1">
      <c r="A88" s="147"/>
      <c r="B88" s="148"/>
      <c r="C88" s="148"/>
      <c r="D88" s="148"/>
      <c r="E88" s="148"/>
      <c r="F88" s="149"/>
      <c r="G88" s="150"/>
      <c r="H88" s="151"/>
      <c r="I88" s="138"/>
    </row>
    <row r="89" spans="1:9" ht="18" customHeight="1">
      <c r="A89" s="152"/>
      <c r="B89" s="153" t="s">
        <v>46</v>
      </c>
      <c r="C89" s="118"/>
      <c r="D89" s="119"/>
      <c r="E89" s="119"/>
      <c r="F89" s="154"/>
      <c r="G89" s="154"/>
    </row>
    <row r="90" spans="1:9" s="157" customFormat="1" ht="18" customHeight="1">
      <c r="A90" s="41"/>
      <c r="B90" s="122"/>
      <c r="C90" s="122"/>
      <c r="D90" s="43"/>
      <c r="E90" s="43"/>
      <c r="F90" s="101" t="s">
        <v>30</v>
      </c>
      <c r="G90" s="102" t="s">
        <v>31</v>
      </c>
      <c r="H90" s="155"/>
      <c r="I90" s="156"/>
    </row>
    <row r="91" spans="1:9" s="157" customFormat="1" ht="30" customHeight="1">
      <c r="A91" s="66">
        <v>51</v>
      </c>
      <c r="B91" s="56" t="s">
        <v>47</v>
      </c>
      <c r="C91" s="56"/>
      <c r="D91" s="56"/>
      <c r="E91" s="57"/>
      <c r="F91" s="124"/>
      <c r="G91" s="124"/>
      <c r="H91" s="155">
        <v>0</v>
      </c>
      <c r="I91" s="6" t="str">
        <f>IF(H91=1,"VERO",IF(H91=2,"FALSO",""))</f>
        <v/>
      </c>
    </row>
    <row r="92" spans="1:9" s="157" customFormat="1" ht="9" customHeight="1">
      <c r="A92" s="47"/>
      <c r="B92" s="158"/>
      <c r="C92" s="159"/>
      <c r="D92" s="104"/>
      <c r="E92" s="104"/>
      <c r="F92" s="104"/>
      <c r="G92" s="105"/>
      <c r="H92" s="155"/>
      <c r="I92" s="156"/>
    </row>
    <row r="93" spans="1:9" s="157" customFormat="1" ht="30" customHeight="1">
      <c r="A93" s="66">
        <v>52</v>
      </c>
      <c r="B93" s="160" t="s">
        <v>48</v>
      </c>
      <c r="C93" s="160"/>
      <c r="D93" s="160"/>
      <c r="E93" s="161"/>
      <c r="F93" s="162"/>
      <c r="G93" s="162"/>
      <c r="H93" s="155">
        <v>0</v>
      </c>
      <c r="I93" s="6" t="str">
        <f>IF(H93=1,"VERO",IF(H93=2,"FALSO",""))</f>
        <v/>
      </c>
    </row>
    <row r="94" spans="1:9" s="157" customFormat="1" ht="9" customHeight="1">
      <c r="A94" s="47"/>
      <c r="B94" s="158"/>
      <c r="C94" s="159"/>
      <c r="D94" s="104"/>
      <c r="E94" s="104"/>
      <c r="F94" s="104"/>
      <c r="G94" s="105"/>
      <c r="H94" s="155"/>
      <c r="I94" s="156"/>
    </row>
    <row r="95" spans="1:9" s="157" customFormat="1" ht="30" customHeight="1">
      <c r="A95" s="66">
        <v>53</v>
      </c>
      <c r="B95" s="163" t="s">
        <v>29</v>
      </c>
      <c r="C95" s="159"/>
      <c r="D95" s="104"/>
      <c r="E95" s="104"/>
      <c r="F95" s="164"/>
      <c r="G95" s="164"/>
      <c r="H95" s="155"/>
      <c r="I95" s="6"/>
    </row>
    <row r="96" spans="1:9" s="157" customFormat="1" ht="9" customHeight="1">
      <c r="A96" s="47"/>
      <c r="B96" s="158"/>
      <c r="C96" s="159"/>
      <c r="D96" s="104"/>
      <c r="E96" s="104"/>
      <c r="F96" s="104"/>
      <c r="G96" s="105"/>
      <c r="H96" s="155"/>
      <c r="I96" s="156"/>
    </row>
    <row r="97" spans="1:12" s="157" customFormat="1" ht="18" customHeight="1">
      <c r="A97" s="66">
        <v>54</v>
      </c>
      <c r="B97" s="163" t="s">
        <v>29</v>
      </c>
      <c r="C97" s="165"/>
      <c r="D97" s="166"/>
      <c r="E97" s="166"/>
      <c r="F97" s="166"/>
      <c r="G97" s="65" t="s">
        <v>15</v>
      </c>
      <c r="H97" s="155"/>
      <c r="I97" s="156"/>
    </row>
    <row r="98" spans="1:12" s="157" customFormat="1" ht="18" customHeight="1">
      <c r="A98" s="167"/>
      <c r="B98" s="166"/>
      <c r="C98" s="168"/>
      <c r="D98" s="166"/>
      <c r="E98" s="166">
        <v>55</v>
      </c>
      <c r="F98" s="163" t="s">
        <v>29</v>
      </c>
      <c r="G98" s="97"/>
      <c r="H98" s="155"/>
      <c r="I98" s="156"/>
    </row>
    <row r="99" spans="1:12" s="157" customFormat="1" ht="18" customHeight="1">
      <c r="A99" s="167"/>
      <c r="B99" s="166"/>
      <c r="C99" s="61"/>
      <c r="D99" s="166"/>
      <c r="E99" s="166">
        <v>56</v>
      </c>
      <c r="F99" s="163" t="s">
        <v>29</v>
      </c>
      <c r="G99" s="97"/>
      <c r="H99" s="155"/>
      <c r="I99" s="156"/>
    </row>
    <row r="100" spans="1:12" s="157" customFormat="1" ht="18" customHeight="1">
      <c r="A100" s="167"/>
      <c r="B100" s="166"/>
      <c r="C100" s="61"/>
      <c r="D100" s="166"/>
      <c r="E100" s="166">
        <v>57</v>
      </c>
      <c r="F100" s="163" t="s">
        <v>29</v>
      </c>
      <c r="G100" s="97"/>
      <c r="H100" s="155"/>
      <c r="I100" s="156"/>
    </row>
    <row r="101" spans="1:12" s="171" customFormat="1" ht="18" customHeight="1">
      <c r="A101" s="167"/>
      <c r="B101" s="166"/>
      <c r="C101" s="61"/>
      <c r="D101" s="166"/>
      <c r="E101" s="166">
        <v>58</v>
      </c>
      <c r="F101" s="163" t="s">
        <v>29</v>
      </c>
      <c r="G101" s="97"/>
      <c r="H101" s="169"/>
      <c r="I101" s="170"/>
    </row>
    <row r="102" spans="1:12" s="157" customFormat="1" ht="18" customHeight="1">
      <c r="A102" s="167"/>
      <c r="B102" s="166"/>
      <c r="C102" s="168"/>
      <c r="D102" s="166"/>
      <c r="E102" s="166">
        <v>59</v>
      </c>
      <c r="F102" s="163" t="s">
        <v>29</v>
      </c>
      <c r="G102" s="97"/>
      <c r="H102" s="172"/>
      <c r="I102" s="156"/>
    </row>
    <row r="103" spans="1:12" s="157" customFormat="1" ht="18" customHeight="1">
      <c r="A103" s="167"/>
      <c r="B103" s="166"/>
      <c r="C103" s="173"/>
      <c r="D103" s="166"/>
      <c r="E103" s="166">
        <v>60</v>
      </c>
      <c r="F103" s="163" t="s">
        <v>29</v>
      </c>
      <c r="G103" s="97"/>
      <c r="H103" s="155"/>
      <c r="I103" s="156"/>
    </row>
    <row r="104" spans="1:12" s="157" customFormat="1" ht="18" hidden="1" customHeight="1">
      <c r="A104" s="167"/>
      <c r="B104" s="174"/>
      <c r="C104" s="175"/>
      <c r="D104" s="175"/>
      <c r="E104" s="175"/>
      <c r="F104" s="176"/>
      <c r="G104" s="177"/>
      <c r="H104" s="178"/>
      <c r="I104" s="179"/>
      <c r="J104" s="180"/>
      <c r="K104" s="180"/>
      <c r="L104" s="181"/>
    </row>
    <row r="105" spans="1:12" s="157" customFormat="1" ht="9" customHeight="1">
      <c r="A105" s="182"/>
      <c r="B105" s="166"/>
      <c r="C105" s="166"/>
      <c r="D105" s="166"/>
      <c r="E105" s="166"/>
      <c r="F105" s="166"/>
      <c r="G105" s="183"/>
      <c r="H105" s="184"/>
      <c r="I105" s="179"/>
      <c r="J105" s="180"/>
      <c r="K105" s="180"/>
      <c r="L105" s="181"/>
    </row>
    <row r="106" spans="1:12" s="157" customFormat="1" ht="30" customHeight="1">
      <c r="A106" s="185">
        <v>61</v>
      </c>
      <c r="B106" s="186" t="s">
        <v>49</v>
      </c>
      <c r="C106" s="186"/>
      <c r="D106" s="186"/>
      <c r="E106" s="186"/>
      <c r="F106" s="187"/>
      <c r="G106" s="188"/>
      <c r="H106" s="189"/>
      <c r="I106" s="156"/>
    </row>
    <row r="107" spans="1:12" s="157" customFormat="1" ht="18" customHeight="1">
      <c r="A107" s="185"/>
      <c r="B107" s="190"/>
      <c r="C107" s="190"/>
      <c r="D107" s="190"/>
      <c r="E107" s="190"/>
      <c r="F107" s="190"/>
      <c r="G107" s="191"/>
      <c r="H107" s="189"/>
      <c r="I107" s="156"/>
    </row>
    <row r="108" spans="1:12" s="157" customFormat="1" ht="18" customHeight="1">
      <c r="A108" s="192">
        <v>62</v>
      </c>
      <c r="B108" s="193" t="s">
        <v>50</v>
      </c>
      <c r="C108" s="165"/>
      <c r="D108" s="165"/>
      <c r="E108" s="166">
        <v>63</v>
      </c>
      <c r="F108" s="173" t="s">
        <v>51</v>
      </c>
      <c r="G108" s="191"/>
      <c r="H108" s="194"/>
      <c r="I108" s="156"/>
    </row>
    <row r="109" spans="1:12" s="157" customFormat="1" ht="18" customHeight="1">
      <c r="A109" s="167"/>
      <c r="B109" s="166" t="s">
        <v>52</v>
      </c>
      <c r="C109" s="168"/>
      <c r="D109" s="195"/>
      <c r="E109" s="166">
        <v>64</v>
      </c>
      <c r="F109" s="168" t="s">
        <v>53</v>
      </c>
      <c r="G109" s="188"/>
      <c r="H109" s="194"/>
      <c r="I109" s="156"/>
    </row>
    <row r="110" spans="1:12" s="157" customFormat="1" ht="18" customHeight="1">
      <c r="A110" s="167"/>
      <c r="B110" s="166" t="s">
        <v>54</v>
      </c>
      <c r="C110" s="61"/>
      <c r="D110" s="166"/>
      <c r="E110" s="166">
        <v>65</v>
      </c>
      <c r="F110" s="63" t="s">
        <v>55</v>
      </c>
      <c r="G110" s="74"/>
      <c r="H110" s="194"/>
      <c r="I110" s="156"/>
    </row>
    <row r="111" spans="1:12" s="157" customFormat="1" ht="9" customHeight="1">
      <c r="A111" s="167"/>
      <c r="B111" s="168"/>
      <c r="C111" s="168"/>
      <c r="D111" s="168"/>
      <c r="E111" s="196"/>
      <c r="F111" s="197"/>
      <c r="G111" s="191"/>
      <c r="H111" s="155"/>
      <c r="I111" s="156"/>
    </row>
    <row r="112" spans="1:12" s="157" customFormat="1" ht="18" customHeight="1">
      <c r="A112" s="182"/>
      <c r="B112" s="198"/>
      <c r="C112" s="173"/>
      <c r="D112" s="166"/>
      <c r="E112" s="166">
        <v>66</v>
      </c>
      <c r="F112" s="173" t="s">
        <v>56</v>
      </c>
      <c r="G112" s="191"/>
      <c r="H112" s="155"/>
      <c r="I112" s="156"/>
    </row>
    <row r="113" spans="1:9" s="157" customFormat="1" ht="18" customHeight="1">
      <c r="A113" s="167"/>
      <c r="B113" s="166"/>
      <c r="C113" s="168"/>
      <c r="D113" s="195"/>
      <c r="E113" s="166">
        <v>67</v>
      </c>
      <c r="F113" s="168" t="s">
        <v>53</v>
      </c>
      <c r="G113" s="188"/>
      <c r="H113" s="155"/>
      <c r="I113" s="156"/>
    </row>
    <row r="114" spans="1:9" s="157" customFormat="1" ht="18" customHeight="1">
      <c r="A114" s="167"/>
      <c r="B114" s="166"/>
      <c r="C114" s="61"/>
      <c r="D114" s="166"/>
      <c r="E114" s="165">
        <v>68</v>
      </c>
      <c r="F114" s="63" t="s">
        <v>55</v>
      </c>
      <c r="G114" s="74"/>
      <c r="H114" s="155"/>
      <c r="I114" s="156"/>
    </row>
    <row r="115" spans="1:9" s="157" customFormat="1" ht="9" customHeight="1">
      <c r="A115" s="167"/>
      <c r="B115" s="168"/>
      <c r="C115" s="168"/>
      <c r="D115" s="168"/>
      <c r="E115" s="196"/>
      <c r="F115" s="197"/>
      <c r="G115" s="191"/>
      <c r="H115" s="155"/>
      <c r="I115" s="156"/>
    </row>
    <row r="116" spans="1:9" s="157" customFormat="1" ht="18" customHeight="1">
      <c r="A116" s="182"/>
      <c r="B116" s="198"/>
      <c r="C116" s="173"/>
      <c r="D116" s="166"/>
      <c r="E116" s="166">
        <v>69</v>
      </c>
      <c r="F116" s="173" t="s">
        <v>57</v>
      </c>
      <c r="G116" s="191"/>
      <c r="H116" s="155"/>
      <c r="I116" s="156"/>
    </row>
    <row r="117" spans="1:9" s="157" customFormat="1" ht="18" customHeight="1">
      <c r="A117" s="167"/>
      <c r="B117" s="166"/>
      <c r="C117" s="168"/>
      <c r="D117" s="195"/>
      <c r="E117" s="166">
        <v>70</v>
      </c>
      <c r="F117" s="168" t="s">
        <v>53</v>
      </c>
      <c r="G117" s="188"/>
      <c r="H117" s="155"/>
      <c r="I117" s="156"/>
    </row>
    <row r="118" spans="1:9" s="157" customFormat="1" ht="18" customHeight="1">
      <c r="A118" s="167"/>
      <c r="B118" s="166"/>
      <c r="C118" s="61"/>
      <c r="D118" s="166"/>
      <c r="E118" s="165">
        <v>71</v>
      </c>
      <c r="F118" s="63" t="s">
        <v>55</v>
      </c>
      <c r="G118" s="74"/>
      <c r="H118" s="155"/>
      <c r="I118" s="156"/>
    </row>
    <row r="119" spans="1:9" s="157" customFormat="1" ht="9" customHeight="1">
      <c r="A119" s="167"/>
      <c r="B119" s="166"/>
      <c r="C119" s="61"/>
      <c r="D119" s="166"/>
      <c r="E119" s="166"/>
      <c r="F119" s="63"/>
      <c r="G119" s="199"/>
      <c r="H119" s="155"/>
      <c r="I119" s="156"/>
    </row>
    <row r="120" spans="1:9" s="157" customFormat="1" ht="18" customHeight="1">
      <c r="A120" s="182"/>
      <c r="B120" s="198"/>
      <c r="C120" s="173"/>
      <c r="D120" s="166"/>
      <c r="E120" s="200">
        <v>72</v>
      </c>
      <c r="F120" s="173" t="s">
        <v>58</v>
      </c>
      <c r="G120" s="191"/>
      <c r="H120" s="155"/>
      <c r="I120" s="156"/>
    </row>
    <row r="121" spans="1:9" ht="18" customHeight="1">
      <c r="A121" s="167"/>
      <c r="B121" s="166"/>
      <c r="C121" s="168"/>
      <c r="D121" s="195"/>
      <c r="E121" s="166">
        <v>73</v>
      </c>
      <c r="F121" s="168" t="s">
        <v>53</v>
      </c>
      <c r="G121" s="188"/>
    </row>
    <row r="122" spans="1:9" ht="18" customHeight="1">
      <c r="A122" s="167"/>
      <c r="B122" s="166"/>
      <c r="C122" s="168"/>
      <c r="D122" s="195"/>
      <c r="E122" s="166">
        <v>74</v>
      </c>
      <c r="F122" s="63" t="s">
        <v>55</v>
      </c>
      <c r="G122" s="74"/>
    </row>
    <row r="123" spans="1:9" ht="9" customHeight="1">
      <c r="A123" s="167"/>
      <c r="B123" s="166"/>
      <c r="C123" s="168"/>
      <c r="D123" s="195"/>
      <c r="E123" s="166"/>
      <c r="F123" s="63"/>
      <c r="G123" s="201"/>
    </row>
    <row r="124" spans="1:9" ht="18" customHeight="1">
      <c r="A124" s="167"/>
      <c r="B124" s="166"/>
      <c r="C124" s="168"/>
      <c r="D124" s="195"/>
      <c r="E124" s="166">
        <v>75</v>
      </c>
      <c r="F124" s="63"/>
      <c r="G124" s="202"/>
    </row>
    <row r="125" spans="1:9" ht="18" customHeight="1">
      <c r="A125" s="167"/>
      <c r="B125" s="166"/>
      <c r="C125" s="168"/>
      <c r="D125" s="195"/>
      <c r="E125" s="166">
        <v>76</v>
      </c>
      <c r="F125" s="63" t="s">
        <v>29</v>
      </c>
      <c r="G125" s="203"/>
    </row>
    <row r="126" spans="1:9" ht="18" customHeight="1">
      <c r="A126" s="167"/>
      <c r="B126" s="166"/>
      <c r="C126" s="168"/>
      <c r="D126" s="195"/>
      <c r="E126" s="166">
        <v>77</v>
      </c>
      <c r="F126" s="63" t="s">
        <v>29</v>
      </c>
      <c r="G126" s="204"/>
    </row>
    <row r="127" spans="1:9" ht="9" customHeight="1">
      <c r="A127" s="167"/>
      <c r="B127" s="166"/>
      <c r="C127" s="168"/>
      <c r="D127" s="195"/>
      <c r="E127" s="166"/>
      <c r="F127" s="63"/>
      <c r="G127" s="201"/>
    </row>
    <row r="128" spans="1:9" ht="18" customHeight="1">
      <c r="A128" s="167"/>
      <c r="B128" s="166"/>
      <c r="C128" s="168"/>
      <c r="D128" s="195"/>
      <c r="E128" s="166">
        <v>78</v>
      </c>
      <c r="F128" s="63"/>
      <c r="G128" s="202"/>
    </row>
    <row r="129" spans="1:12" ht="18" customHeight="1">
      <c r="A129" s="167"/>
      <c r="B129" s="166"/>
      <c r="C129" s="168"/>
      <c r="D129" s="195"/>
      <c r="E129" s="166">
        <v>79</v>
      </c>
      <c r="F129" s="63" t="s">
        <v>29</v>
      </c>
      <c r="G129" s="203"/>
    </row>
    <row r="130" spans="1:12" ht="18" customHeight="1">
      <c r="A130" s="167"/>
      <c r="B130" s="166"/>
      <c r="C130" s="168"/>
      <c r="D130" s="195"/>
      <c r="E130" s="166">
        <v>80</v>
      </c>
      <c r="F130" s="63" t="s">
        <v>29</v>
      </c>
      <c r="G130" s="204"/>
    </row>
    <row r="131" spans="1:12" ht="18" customHeight="1">
      <c r="A131" s="205"/>
      <c r="B131" s="115"/>
      <c r="C131" s="168"/>
      <c r="D131" s="195"/>
      <c r="E131" s="206" t="s">
        <v>59</v>
      </c>
      <c r="F131" s="207"/>
      <c r="G131" s="208">
        <f>SUM(G109,G113,G117,G121,G125,G129)</f>
        <v>0</v>
      </c>
    </row>
    <row r="132" spans="1:12" s="157" customFormat="1" ht="9" customHeight="1">
      <c r="A132" s="209"/>
      <c r="B132" s="210"/>
      <c r="C132" s="211"/>
      <c r="D132" s="212"/>
      <c r="E132" s="213"/>
      <c r="F132" s="214"/>
      <c r="G132" s="215"/>
      <c r="H132" s="155"/>
      <c r="I132" s="156"/>
    </row>
    <row r="133" spans="1:12" s="157" customFormat="1" ht="18" customHeight="1">
      <c r="A133" s="216"/>
      <c r="B133" s="217"/>
      <c r="C133" s="217"/>
      <c r="D133" s="217"/>
      <c r="E133" s="196"/>
      <c r="F133" s="197"/>
      <c r="H133" s="155"/>
      <c r="I133" s="156"/>
    </row>
    <row r="134" spans="1:12" s="157" customFormat="1" ht="18" customHeight="1">
      <c r="A134" s="152"/>
      <c r="B134" s="218" t="s">
        <v>60</v>
      </c>
      <c r="C134" s="121"/>
      <c r="D134" s="23"/>
      <c r="E134" s="23"/>
      <c r="F134" s="39"/>
      <c r="G134" s="39"/>
      <c r="H134" s="155"/>
      <c r="I134" s="156"/>
    </row>
    <row r="135" spans="1:12" s="157" customFormat="1" ht="18" customHeight="1">
      <c r="A135" s="185">
        <v>81</v>
      </c>
      <c r="B135" s="63" t="s">
        <v>29</v>
      </c>
      <c r="C135" s="219"/>
      <c r="D135" s="219"/>
      <c r="E135" s="219"/>
      <c r="F135" s="219"/>
      <c r="G135" s="65" t="s">
        <v>15</v>
      </c>
      <c r="H135" s="155"/>
      <c r="I135" s="156"/>
    </row>
    <row r="136" spans="1:12" s="157" customFormat="1" ht="18" customHeight="1">
      <c r="A136" s="185">
        <v>82</v>
      </c>
      <c r="B136" s="63" t="s">
        <v>29</v>
      </c>
      <c r="C136" s="220"/>
      <c r="D136" s="220"/>
      <c r="E136" s="195"/>
      <c r="F136" s="63"/>
      <c r="G136" s="204"/>
      <c r="H136" s="155"/>
      <c r="I136" s="156"/>
    </row>
    <row r="137" spans="1:12" s="157" customFormat="1" ht="18" customHeight="1">
      <c r="A137" s="185">
        <v>83</v>
      </c>
      <c r="B137" s="63" t="s">
        <v>29</v>
      </c>
      <c r="C137" s="220"/>
      <c r="D137" s="220"/>
      <c r="E137" s="195"/>
      <c r="F137" s="63"/>
      <c r="G137" s="204"/>
      <c r="H137" s="155"/>
      <c r="I137" s="156"/>
    </row>
    <row r="138" spans="1:12" s="157" customFormat="1" ht="18" customHeight="1">
      <c r="A138" s="185">
        <v>84</v>
      </c>
      <c r="B138" s="63" t="s">
        <v>29</v>
      </c>
      <c r="C138" s="220"/>
      <c r="D138" s="220"/>
      <c r="E138" s="195"/>
      <c r="F138" s="221"/>
      <c r="G138" s="204"/>
      <c r="H138" s="155"/>
      <c r="I138" s="156"/>
    </row>
    <row r="139" spans="1:12" s="157" customFormat="1" ht="18" customHeight="1">
      <c r="A139" s="185">
        <v>85</v>
      </c>
      <c r="B139" s="63" t="s">
        <v>29</v>
      </c>
      <c r="C139" s="220"/>
      <c r="D139" s="220"/>
      <c r="E139" s="195"/>
      <c r="F139" s="63"/>
      <c r="G139" s="204"/>
      <c r="H139" s="155"/>
      <c r="I139" s="156"/>
    </row>
    <row r="140" spans="1:12" s="157" customFormat="1" ht="18" customHeight="1">
      <c r="A140" s="167"/>
      <c r="B140" s="168"/>
      <c r="C140" s="168"/>
      <c r="D140" s="168"/>
      <c r="E140" s="168"/>
      <c r="F140" s="222"/>
      <c r="G140" s="177"/>
      <c r="H140" s="223"/>
      <c r="I140" s="179"/>
      <c r="J140" s="224"/>
      <c r="K140" s="224"/>
      <c r="L140" s="225"/>
    </row>
    <row r="141" spans="1:12" s="157" customFormat="1" ht="30" customHeight="1">
      <c r="A141" s="167"/>
      <c r="B141" s="198"/>
      <c r="C141" s="173"/>
      <c r="D141" s="166"/>
      <c r="E141" s="166"/>
      <c r="F141" s="166"/>
      <c r="G141" s="96"/>
      <c r="H141" s="226"/>
      <c r="I141" s="179"/>
      <c r="J141" s="227" t="str">
        <f>IF((G146+G148+G150)&gt;0,"Grado di differenziazione dei premi di risultato regolati dall'accordo annuale sul fondo 2010 (le percentuali vanno calcolate con riferimento al totale dei dipendenti dell'Area / Categoria / Fascia al 31/12 dell'anno precedente):","")</f>
        <v>Grado di differenziazione dei premi di risultato regolati dall'accordo annuale sul fondo 2010 (le percentuali vanno calcolate con riferimento al totale dei dipendenti dell'Area / Categoria / Fascia al 31/12 dell'anno precedente):</v>
      </c>
      <c r="K141" s="227"/>
      <c r="L141" s="227"/>
    </row>
    <row r="142" spans="1:12" s="157" customFormat="1" ht="30" customHeight="1">
      <c r="A142" s="185">
        <v>86</v>
      </c>
      <c r="B142" s="186" t="s">
        <v>61</v>
      </c>
      <c r="C142" s="186"/>
      <c r="D142" s="186"/>
      <c r="E142" s="186"/>
      <c r="F142" s="187"/>
      <c r="G142" s="188">
        <v>46016</v>
      </c>
      <c r="H142" s="155"/>
      <c r="I142" s="156"/>
      <c r="J142" s="227"/>
      <c r="K142" s="227"/>
      <c r="L142" s="227"/>
    </row>
    <row r="143" spans="1:12" s="157" customFormat="1" ht="9" customHeight="1">
      <c r="A143" s="185"/>
      <c r="B143" s="61"/>
      <c r="C143" s="173"/>
      <c r="D143" s="166"/>
      <c r="E143" s="166"/>
      <c r="F143" s="166"/>
      <c r="G143" s="228"/>
      <c r="H143" s="155"/>
      <c r="I143" s="156"/>
      <c r="J143" s="227"/>
      <c r="K143" s="227"/>
      <c r="L143" s="227"/>
    </row>
    <row r="144" spans="1:12" s="157" customFormat="1" ht="30" customHeight="1">
      <c r="A144" s="185">
        <v>87</v>
      </c>
      <c r="B144" s="186" t="s">
        <v>62</v>
      </c>
      <c r="C144" s="186"/>
      <c r="D144" s="186"/>
      <c r="E144" s="186"/>
      <c r="F144" s="187"/>
      <c r="G144" s="188"/>
      <c r="H144" s="155"/>
      <c r="I144" s="156"/>
      <c r="J144" s="227"/>
      <c r="K144" s="227"/>
      <c r="L144" s="227"/>
    </row>
    <row r="145" spans="1:12" s="157" customFormat="1" ht="9" customHeight="1">
      <c r="A145" s="185"/>
      <c r="B145" s="61"/>
      <c r="C145" s="173"/>
      <c r="D145" s="166"/>
      <c r="E145" s="166"/>
      <c r="F145" s="166"/>
      <c r="G145" s="228"/>
      <c r="H145" s="155"/>
      <c r="I145" s="156"/>
      <c r="J145" s="227"/>
      <c r="K145" s="227"/>
      <c r="L145" s="227"/>
    </row>
    <row r="146" spans="1:12" s="157" customFormat="1" ht="30" customHeight="1">
      <c r="A146" s="185">
        <v>88</v>
      </c>
      <c r="B146" s="186" t="s">
        <v>63</v>
      </c>
      <c r="C146" s="186"/>
      <c r="D146" s="186"/>
      <c r="E146" s="186"/>
      <c r="F146" s="187"/>
      <c r="G146" s="188">
        <v>19</v>
      </c>
      <c r="H146" s="155"/>
      <c r="I146" s="156"/>
      <c r="J146" s="229" t="str">
        <f>IF((G146+G148+G150)&gt;0,"==&gt; ","")</f>
        <v xml:space="preserve">==&gt; </v>
      </c>
      <c r="K146" s="229" t="str">
        <f>IF((G146+G148+G150)&gt;0,(ROUND(G146/(G146+G148+G150)*100,2)&amp;"%"),"")</f>
        <v>57,58%</v>
      </c>
    </row>
    <row r="147" spans="1:12" s="157" customFormat="1" ht="9" customHeight="1">
      <c r="A147" s="185"/>
      <c r="C147" s="173"/>
      <c r="D147" s="166"/>
      <c r="E147" s="166"/>
      <c r="F147" s="166"/>
      <c r="G147" s="96"/>
      <c r="H147" s="155"/>
      <c r="I147" s="156"/>
      <c r="J147" s="230"/>
      <c r="K147" s="230"/>
    </row>
    <row r="148" spans="1:12" s="157" customFormat="1" ht="30" customHeight="1">
      <c r="A148" s="185">
        <v>89</v>
      </c>
      <c r="B148" s="186" t="s">
        <v>64</v>
      </c>
      <c r="C148" s="186"/>
      <c r="D148" s="186"/>
      <c r="E148" s="186"/>
      <c r="F148" s="187"/>
      <c r="G148" s="188">
        <v>14</v>
      </c>
      <c r="H148" s="155"/>
      <c r="I148" s="156"/>
      <c r="J148" s="229" t="str">
        <f>IF((G146+G148+G150)&gt;0,"==&gt; ","")</f>
        <v xml:space="preserve">==&gt; </v>
      </c>
      <c r="K148" s="229" t="str">
        <f>IF((G146+G148+G150)&gt;0,(ROUND(G148/(G146+G148+G150)*100,2)&amp;"%"),"")</f>
        <v>42,42%</v>
      </c>
    </row>
    <row r="149" spans="1:12" s="157" customFormat="1" ht="9" customHeight="1">
      <c r="A149" s="185"/>
      <c r="B149" s="198"/>
      <c r="C149" s="173"/>
      <c r="D149" s="166"/>
      <c r="E149" s="166"/>
      <c r="F149" s="166"/>
      <c r="G149" s="228"/>
      <c r="H149" s="155"/>
      <c r="I149" s="156"/>
      <c r="J149" s="230"/>
      <c r="K149" s="230"/>
    </row>
    <row r="150" spans="1:12" s="157" customFormat="1" ht="30" customHeight="1">
      <c r="A150" s="185">
        <v>90</v>
      </c>
      <c r="B150" s="186" t="s">
        <v>65</v>
      </c>
      <c r="C150" s="186"/>
      <c r="D150" s="186"/>
      <c r="E150" s="186"/>
      <c r="F150" s="187"/>
      <c r="G150" s="188">
        <v>0</v>
      </c>
      <c r="H150" s="155"/>
      <c r="I150" s="156"/>
      <c r="J150" s="229" t="str">
        <f>IF((G146+G148+G150)&gt;0,"==&gt; ","")</f>
        <v xml:space="preserve">==&gt; </v>
      </c>
      <c r="K150" s="229" t="str">
        <f>IF((G146+G148+G150)&gt;0,(ROUND(G150/(G146+G148+G150)*100,2)&amp;"%"),"")</f>
        <v>0%</v>
      </c>
    </row>
    <row r="151" spans="1:12" s="157" customFormat="1" ht="9" customHeight="1">
      <c r="A151" s="185"/>
      <c r="B151" s="61"/>
      <c r="C151" s="173"/>
      <c r="D151" s="166"/>
      <c r="E151" s="166"/>
      <c r="F151" s="166"/>
      <c r="G151" s="228"/>
      <c r="H151" s="155"/>
      <c r="I151" s="156"/>
    </row>
    <row r="152" spans="1:12" s="157" customFormat="1" ht="18" customHeight="1">
      <c r="A152" s="185">
        <v>91</v>
      </c>
      <c r="B152" s="63" t="s">
        <v>29</v>
      </c>
      <c r="C152" s="168"/>
      <c r="D152" s="168"/>
      <c r="E152" s="168"/>
      <c r="F152" s="221"/>
      <c r="G152" s="203"/>
      <c r="H152" s="155"/>
      <c r="I152" s="156"/>
    </row>
    <row r="153" spans="1:12" s="157" customFormat="1" ht="9" customHeight="1">
      <c r="A153" s="185"/>
      <c r="B153" s="61"/>
      <c r="C153" s="173"/>
      <c r="D153" s="166"/>
      <c r="E153" s="166"/>
      <c r="F153" s="166"/>
      <c r="G153" s="228"/>
      <c r="H153" s="155"/>
      <c r="I153" s="156"/>
    </row>
    <row r="154" spans="1:12" s="157" customFormat="1" ht="18" customHeight="1">
      <c r="A154" s="185">
        <v>92</v>
      </c>
      <c r="B154" s="63" t="s">
        <v>29</v>
      </c>
      <c r="C154" s="168"/>
      <c r="D154" s="168"/>
      <c r="E154" s="168"/>
      <c r="F154" s="221"/>
      <c r="G154" s="203"/>
      <c r="H154" s="155"/>
      <c r="I154" s="156"/>
    </row>
    <row r="155" spans="1:12" s="157" customFormat="1" ht="9" customHeight="1">
      <c r="A155" s="231"/>
      <c r="B155" s="61"/>
      <c r="C155" s="173"/>
      <c r="D155" s="166"/>
      <c r="E155" s="166"/>
      <c r="F155" s="166"/>
      <c r="G155" s="96"/>
      <c r="H155" s="155"/>
      <c r="I155" s="156"/>
    </row>
    <row r="156" spans="1:12" s="157" customFormat="1" ht="18" customHeight="1">
      <c r="A156" s="167">
        <v>93</v>
      </c>
      <c r="B156" s="63" t="s">
        <v>29</v>
      </c>
      <c r="C156" s="168"/>
      <c r="D156" s="168"/>
      <c r="E156" s="168"/>
      <c r="F156" s="166"/>
      <c r="G156" s="203"/>
      <c r="H156" s="155"/>
      <c r="I156" s="156"/>
    </row>
    <row r="157" spans="1:12" s="157" customFormat="1" ht="9" customHeight="1">
      <c r="A157" s="185"/>
      <c r="B157" s="61"/>
      <c r="C157" s="173"/>
      <c r="D157" s="166"/>
      <c r="E157" s="166"/>
      <c r="F157" s="166"/>
      <c r="G157" s="228"/>
      <c r="H157" s="155"/>
      <c r="I157" s="156"/>
    </row>
    <row r="158" spans="1:12" s="236" customFormat="1" ht="18" customHeight="1">
      <c r="A158" s="185">
        <v>94</v>
      </c>
      <c r="B158" s="63" t="s">
        <v>29</v>
      </c>
      <c r="C158" s="232"/>
      <c r="D158" s="232"/>
      <c r="E158" s="232"/>
      <c r="F158" s="233"/>
      <c r="G158" s="203"/>
      <c r="H158" s="234"/>
      <c r="I158" s="235"/>
    </row>
    <row r="159" spans="1:12" s="126" customFormat="1" ht="9" customHeight="1">
      <c r="A159" s="185"/>
      <c r="B159" s="61"/>
      <c r="C159" s="173"/>
      <c r="D159" s="166"/>
      <c r="E159" s="166"/>
      <c r="F159" s="166"/>
      <c r="G159" s="228"/>
      <c r="H159" s="125"/>
      <c r="I159" s="127"/>
    </row>
    <row r="160" spans="1:12" s="130" customFormat="1" ht="18" customHeight="1">
      <c r="A160" s="185">
        <v>95</v>
      </c>
      <c r="B160" s="63" t="s">
        <v>29</v>
      </c>
      <c r="C160" s="168"/>
      <c r="D160" s="168"/>
      <c r="E160" s="168"/>
      <c r="F160" s="221"/>
      <c r="G160" s="203"/>
      <c r="H160" s="132"/>
      <c r="I160" s="133"/>
    </row>
    <row r="161" spans="1:9" s="130" customFormat="1" ht="9" customHeight="1">
      <c r="A161" s="185"/>
      <c r="B161" s="63"/>
      <c r="C161" s="168"/>
      <c r="D161" s="168"/>
      <c r="E161" s="168"/>
      <c r="F161" s="190"/>
      <c r="G161" s="237"/>
      <c r="H161" s="132"/>
      <c r="I161" s="133"/>
    </row>
    <row r="162" spans="1:9" s="130" customFormat="1" ht="18" customHeight="1">
      <c r="A162" s="185">
        <v>96</v>
      </c>
      <c r="B162" s="63" t="s">
        <v>29</v>
      </c>
      <c r="C162" s="168"/>
      <c r="D162" s="168"/>
      <c r="E162" s="168"/>
      <c r="F162" s="190"/>
      <c r="G162" s="203"/>
      <c r="H162" s="132"/>
      <c r="I162" s="133"/>
    </row>
    <row r="163" spans="1:9" s="130" customFormat="1" ht="9" customHeight="1">
      <c r="A163" s="185"/>
      <c r="B163" s="63"/>
      <c r="C163" s="168"/>
      <c r="D163" s="168"/>
      <c r="E163" s="168"/>
      <c r="F163" s="190"/>
      <c r="G163" s="237"/>
      <c r="H163" s="132"/>
      <c r="I163" s="133"/>
    </row>
    <row r="164" spans="1:9" s="130" customFormat="1" ht="18" customHeight="1">
      <c r="A164" s="238">
        <v>97</v>
      </c>
      <c r="B164" s="239" t="s">
        <v>29</v>
      </c>
      <c r="C164" s="240"/>
      <c r="D164" s="240"/>
      <c r="E164" s="240"/>
      <c r="F164" s="241"/>
      <c r="G164" s="203"/>
      <c r="H164" s="132"/>
      <c r="I164" s="133"/>
    </row>
    <row r="165" spans="1:9" s="130" customFormat="1" ht="18" customHeight="1">
      <c r="A165" s="242"/>
      <c r="B165" s="63"/>
      <c r="C165" s="168"/>
      <c r="D165" s="168"/>
      <c r="E165" s="168"/>
      <c r="F165" s="190"/>
      <c r="G165" s="243"/>
      <c r="H165" s="132"/>
      <c r="I165" s="133"/>
    </row>
    <row r="166" spans="1:9" s="130" customFormat="1" ht="18" customHeight="1">
      <c r="A166" s="244"/>
      <c r="B166" s="245" t="s">
        <v>66</v>
      </c>
      <c r="C166" s="246"/>
      <c r="D166" s="246"/>
      <c r="E166" s="246"/>
      <c r="F166" s="247"/>
      <c r="G166" s="68"/>
      <c r="H166" s="132"/>
      <c r="I166" s="133"/>
    </row>
    <row r="167" spans="1:9" s="130" customFormat="1" ht="18" customHeight="1">
      <c r="A167" s="248"/>
      <c r="B167" s="148"/>
      <c r="C167" s="148"/>
      <c r="D167" s="148"/>
      <c r="E167" s="148"/>
      <c r="F167" s="101" t="s">
        <v>30</v>
      </c>
      <c r="G167" s="102" t="s">
        <v>31</v>
      </c>
      <c r="H167" s="132"/>
      <c r="I167" s="133"/>
    </row>
    <row r="168" spans="1:9" s="251" customFormat="1" ht="20.100000000000001" customHeight="1">
      <c r="A168" s="192">
        <v>28</v>
      </c>
      <c r="B168" s="249" t="s">
        <v>29</v>
      </c>
      <c r="C168" s="60"/>
      <c r="D168" s="60"/>
      <c r="E168" s="60"/>
      <c r="F168" s="203"/>
      <c r="G168" s="203"/>
      <c r="H168" s="250"/>
      <c r="I168" s="6"/>
    </row>
    <row r="169" spans="1:9" s="130" customFormat="1" ht="9" customHeight="1">
      <c r="A169" s="252"/>
      <c r="B169" s="253"/>
      <c r="C169" s="60"/>
      <c r="D169" s="60"/>
      <c r="E169" s="60"/>
      <c r="F169" s="64"/>
      <c r="G169" s="131"/>
      <c r="H169" s="132"/>
      <c r="I169" s="6"/>
    </row>
    <row r="170" spans="1:9" s="115" customFormat="1" ht="29.25" customHeight="1">
      <c r="A170" s="66">
        <v>29</v>
      </c>
      <c r="B170" s="254" t="s">
        <v>67</v>
      </c>
      <c r="C170" s="254"/>
      <c r="D170" s="254"/>
      <c r="E170" s="255"/>
      <c r="F170" s="256"/>
      <c r="G170" s="256"/>
      <c r="H170" s="137">
        <v>1</v>
      </c>
      <c r="I170" s="6" t="str">
        <f>IF(H170=1,"VERO",IF(H170=2,"FALSO",""))</f>
        <v>VERO</v>
      </c>
    </row>
    <row r="171" spans="1:9" s="115" customFormat="1" ht="21" customHeight="1">
      <c r="A171" s="257"/>
      <c r="B171" s="258"/>
      <c r="C171" s="258"/>
      <c r="D171" s="33">
        <v>30</v>
      </c>
      <c r="E171" s="163" t="s">
        <v>68</v>
      </c>
      <c r="F171" s="259"/>
      <c r="G171" s="260" t="str">
        <f>IF(AND(H170=1,H171=0),"RISPOSTA OBBLIGATORIA","")</f>
        <v/>
      </c>
      <c r="H171" s="261">
        <v>1</v>
      </c>
      <c r="I171" s="262" t="str">
        <f>IF(H171=1,"VERO",IF(H171=2,"FALSO",""))</f>
        <v>VERO</v>
      </c>
    </row>
    <row r="172" spans="1:9" s="115" customFormat="1" ht="21" customHeight="1">
      <c r="A172" s="257"/>
      <c r="B172" s="263"/>
      <c r="C172" s="264"/>
      <c r="D172" s="33">
        <v>31</v>
      </c>
      <c r="E172" s="163" t="s">
        <v>69</v>
      </c>
      <c r="F172" s="265"/>
      <c r="G172" s="266"/>
      <c r="H172" s="267"/>
      <c r="I172" s="262" t="str">
        <f>IF(H171=1,"FALSO",IF(H171=2,"VERO",""))</f>
        <v>FALSO</v>
      </c>
    </row>
    <row r="173" spans="1:9" s="115" customFormat="1" ht="9" customHeight="1">
      <c r="A173" s="257"/>
      <c r="B173" s="264"/>
      <c r="C173" s="264"/>
      <c r="D173" s="264"/>
      <c r="E173" s="264"/>
      <c r="F173" s="54"/>
      <c r="G173" s="268"/>
      <c r="H173" s="151"/>
      <c r="I173" s="138"/>
    </row>
    <row r="174" spans="1:9" s="115" customFormat="1" ht="18" customHeight="1">
      <c r="A174" s="257"/>
      <c r="B174" s="269"/>
      <c r="C174" s="270">
        <v>32</v>
      </c>
      <c r="D174" s="163" t="s">
        <v>29</v>
      </c>
      <c r="E174" s="271"/>
      <c r="F174" s="272"/>
      <c r="G174" s="268"/>
      <c r="H174" s="273"/>
      <c r="I174" s="138"/>
    </row>
    <row r="175" spans="1:9" s="276" customFormat="1" ht="18" customHeight="1">
      <c r="A175" s="257"/>
      <c r="B175" s="271"/>
      <c r="C175" s="271"/>
      <c r="D175" s="33">
        <v>33</v>
      </c>
      <c r="E175" s="163" t="s">
        <v>29</v>
      </c>
      <c r="F175" s="203"/>
      <c r="G175" s="274"/>
      <c r="H175" s="275"/>
      <c r="I175" s="6"/>
    </row>
    <row r="176" spans="1:9" s="157" customFormat="1" ht="18" customHeight="1">
      <c r="A176" s="257"/>
      <c r="B176" s="271"/>
      <c r="C176" s="271"/>
      <c r="D176" s="33">
        <v>34</v>
      </c>
      <c r="E176" s="163" t="s">
        <v>29</v>
      </c>
      <c r="F176" s="203"/>
      <c r="G176" s="277"/>
      <c r="H176" s="155"/>
      <c r="I176" s="156"/>
    </row>
    <row r="177" spans="1:9" s="157" customFormat="1" ht="18" customHeight="1">
      <c r="A177" s="257"/>
      <c r="B177" s="271"/>
      <c r="C177" s="271"/>
      <c r="D177" s="33">
        <v>35</v>
      </c>
      <c r="E177" s="249" t="s">
        <v>29</v>
      </c>
      <c r="F177" s="203"/>
      <c r="G177" s="277"/>
      <c r="H177" s="155"/>
      <c r="I177" s="156"/>
    </row>
    <row r="178" spans="1:9" s="157" customFormat="1" ht="18" customHeight="1">
      <c r="A178" s="257"/>
      <c r="B178" s="278"/>
      <c r="C178" s="278"/>
      <c r="D178" s="33">
        <v>36</v>
      </c>
      <c r="E178" s="249" t="s">
        <v>29</v>
      </c>
      <c r="F178" s="203"/>
      <c r="G178" s="277"/>
      <c r="H178" s="155"/>
      <c r="I178" s="156"/>
    </row>
    <row r="179" spans="1:9" s="157" customFormat="1" ht="9" customHeight="1">
      <c r="A179" s="279"/>
      <c r="B179" s="253"/>
      <c r="C179" s="280"/>
      <c r="D179" s="280"/>
      <c r="E179" s="280"/>
      <c r="F179" s="249"/>
      <c r="G179" s="228"/>
      <c r="H179" s="155"/>
      <c r="I179" s="156"/>
    </row>
    <row r="180" spans="1:9" s="157" customFormat="1" ht="18" customHeight="1">
      <c r="A180" s="66">
        <v>37</v>
      </c>
      <c r="B180" s="249" t="s">
        <v>29</v>
      </c>
      <c r="C180" s="280"/>
      <c r="D180" s="280"/>
      <c r="E180" s="280"/>
      <c r="F180" s="281"/>
      <c r="G180" s="282"/>
      <c r="H180" s="155"/>
      <c r="I180" s="156"/>
    </row>
    <row r="181" spans="1:9" s="157" customFormat="1" ht="18" customHeight="1">
      <c r="A181" s="279"/>
      <c r="B181" s="283">
        <v>38</v>
      </c>
      <c r="C181" s="249" t="s">
        <v>29</v>
      </c>
      <c r="D181" s="284"/>
      <c r="E181" s="280"/>
      <c r="F181" s="203"/>
      <c r="G181" s="285"/>
      <c r="H181" s="155"/>
      <c r="I181" s="156"/>
    </row>
    <row r="182" spans="1:9" s="157" customFormat="1" ht="18" customHeight="1">
      <c r="A182" s="279"/>
      <c r="B182" s="283">
        <v>39</v>
      </c>
      <c r="C182" s="249" t="s">
        <v>29</v>
      </c>
      <c r="D182" s="284"/>
      <c r="E182" s="280"/>
      <c r="F182" s="203"/>
      <c r="G182" s="286"/>
      <c r="H182" s="155"/>
      <c r="I182" s="156"/>
    </row>
    <row r="183" spans="1:9" s="157" customFormat="1" ht="18" customHeight="1">
      <c r="A183" s="279"/>
      <c r="B183" s="283">
        <v>40</v>
      </c>
      <c r="C183" s="249" t="s">
        <v>29</v>
      </c>
      <c r="D183" s="284"/>
      <c r="E183" s="280"/>
      <c r="F183" s="203"/>
      <c r="G183" s="286"/>
      <c r="H183" s="155"/>
      <c r="I183" s="156"/>
    </row>
    <row r="184" spans="1:9" s="157" customFormat="1" ht="18" customHeight="1">
      <c r="A184" s="279"/>
      <c r="B184" s="283">
        <v>41</v>
      </c>
      <c r="C184" s="249" t="s">
        <v>29</v>
      </c>
      <c r="D184" s="284"/>
      <c r="E184" s="253"/>
      <c r="F184" s="203"/>
      <c r="G184" s="286"/>
      <c r="H184" s="155"/>
      <c r="I184" s="156"/>
    </row>
    <row r="185" spans="1:9" ht="18" customHeight="1">
      <c r="A185" s="279"/>
      <c r="B185" s="283">
        <v>42</v>
      </c>
      <c r="C185" s="249" t="s">
        <v>29</v>
      </c>
      <c r="D185" s="284"/>
      <c r="E185" s="253"/>
      <c r="F185" s="203"/>
      <c r="G185" s="286"/>
      <c r="H185" s="155"/>
    </row>
    <row r="186" spans="1:9" ht="9" customHeight="1">
      <c r="A186" s="279"/>
      <c r="B186" s="253"/>
      <c r="C186" s="253"/>
      <c r="D186" s="253"/>
      <c r="E186" s="253"/>
      <c r="F186" s="287"/>
      <c r="G186" s="199"/>
    </row>
    <row r="187" spans="1:9" s="290" customFormat="1" ht="30" customHeight="1">
      <c r="A187" s="192">
        <v>43</v>
      </c>
      <c r="B187" s="254" t="s">
        <v>70</v>
      </c>
      <c r="C187" s="254"/>
      <c r="D187" s="254"/>
      <c r="E187" s="254"/>
      <c r="F187" s="255"/>
      <c r="G187" s="288">
        <v>0.25</v>
      </c>
      <c r="H187" s="289"/>
      <c r="I187" s="6"/>
    </row>
    <row r="188" spans="1:9" s="290" customFormat="1" ht="9" customHeight="1">
      <c r="A188" s="252"/>
      <c r="B188" s="253"/>
      <c r="C188" s="253"/>
      <c r="D188" s="253"/>
      <c r="E188" s="253"/>
      <c r="F188" s="281"/>
      <c r="G188" s="291"/>
      <c r="H188" s="289"/>
      <c r="I188" s="6"/>
    </row>
    <row r="189" spans="1:9" s="290" customFormat="1" ht="18" customHeight="1">
      <c r="A189" s="192">
        <v>45</v>
      </c>
      <c r="B189" s="249" t="s">
        <v>29</v>
      </c>
      <c r="C189" s="253"/>
      <c r="D189" s="253"/>
      <c r="E189" s="253"/>
      <c r="F189" s="281"/>
      <c r="G189" s="203"/>
      <c r="H189" s="289"/>
      <c r="I189" s="6"/>
    </row>
    <row r="190" spans="1:9" s="290" customFormat="1" ht="9" customHeight="1">
      <c r="A190" s="252"/>
      <c r="B190" s="253"/>
      <c r="C190" s="253"/>
      <c r="D190" s="253"/>
      <c r="E190" s="253"/>
      <c r="F190" s="281"/>
      <c r="G190" s="292"/>
      <c r="H190" s="289"/>
      <c r="I190" s="6"/>
    </row>
    <row r="191" spans="1:9" s="290" customFormat="1" ht="18" customHeight="1">
      <c r="A191" s="192">
        <v>46</v>
      </c>
      <c r="B191" s="249" t="s">
        <v>29</v>
      </c>
      <c r="C191" s="253"/>
      <c r="D191" s="253"/>
      <c r="E191" s="253"/>
      <c r="F191" s="281"/>
      <c r="G191" s="203"/>
      <c r="H191" s="289"/>
      <c r="I191" s="6"/>
    </row>
    <row r="192" spans="1:9" s="290" customFormat="1" ht="9" customHeight="1">
      <c r="A192" s="252"/>
      <c r="B192" s="253"/>
      <c r="C192" s="253"/>
      <c r="D192" s="253"/>
      <c r="E192" s="253"/>
      <c r="F192" s="281"/>
      <c r="G192" s="292"/>
      <c r="H192" s="289"/>
      <c r="I192" s="6"/>
    </row>
    <row r="193" spans="1:11" s="290" customFormat="1" ht="18" customHeight="1">
      <c r="A193" s="192">
        <v>47</v>
      </c>
      <c r="B193" s="249" t="s">
        <v>29</v>
      </c>
      <c r="C193" s="253"/>
      <c r="D193" s="253"/>
      <c r="E193" s="253"/>
      <c r="F193" s="281"/>
      <c r="G193" s="203"/>
      <c r="H193" s="289"/>
      <c r="I193" s="6"/>
    </row>
    <row r="194" spans="1:11" s="290" customFormat="1" ht="9" customHeight="1">
      <c r="A194" s="252"/>
      <c r="B194" s="253"/>
      <c r="C194" s="253"/>
      <c r="D194" s="253"/>
      <c r="E194" s="253"/>
      <c r="F194" s="281"/>
      <c r="G194" s="292"/>
      <c r="H194" s="289"/>
      <c r="I194" s="6"/>
    </row>
    <row r="195" spans="1:11" s="290" customFormat="1" ht="18" customHeight="1">
      <c r="A195" s="192">
        <v>48</v>
      </c>
      <c r="B195" s="249" t="s">
        <v>29</v>
      </c>
      <c r="C195" s="253"/>
      <c r="D195" s="253"/>
      <c r="E195" s="253"/>
      <c r="F195" s="281"/>
      <c r="G195" s="203"/>
      <c r="H195" s="289"/>
      <c r="I195" s="6"/>
    </row>
    <row r="196" spans="1:11" s="290" customFormat="1" ht="9" customHeight="1">
      <c r="A196" s="252"/>
      <c r="B196" s="253"/>
      <c r="C196" s="253"/>
      <c r="D196" s="253"/>
      <c r="E196" s="253"/>
      <c r="F196" s="281"/>
      <c r="G196" s="292"/>
      <c r="H196" s="289"/>
      <c r="I196" s="6"/>
    </row>
    <row r="197" spans="1:11" s="290" customFormat="1" ht="18" customHeight="1">
      <c r="A197" s="192">
        <v>49</v>
      </c>
      <c r="B197" s="249" t="s">
        <v>29</v>
      </c>
      <c r="C197" s="253"/>
      <c r="D197" s="253"/>
      <c r="E197" s="253"/>
      <c r="F197" s="281"/>
      <c r="G197" s="203"/>
      <c r="H197" s="289"/>
      <c r="I197" s="6"/>
    </row>
    <row r="198" spans="1:11" ht="9" customHeight="1">
      <c r="A198" s="252"/>
      <c r="B198" s="253"/>
      <c r="C198" s="253"/>
      <c r="D198" s="253"/>
      <c r="E198" s="253"/>
      <c r="F198" s="281"/>
      <c r="G198" s="292"/>
    </row>
    <row r="199" spans="1:11" s="120" customFormat="1" ht="18.600000000000001" customHeight="1">
      <c r="A199" s="192">
        <v>50</v>
      </c>
      <c r="B199" s="249" t="s">
        <v>29</v>
      </c>
      <c r="C199" s="253"/>
      <c r="D199" s="253"/>
      <c r="E199" s="253"/>
      <c r="F199" s="281"/>
      <c r="G199" s="203"/>
      <c r="H199" s="293"/>
      <c r="I199" s="6"/>
    </row>
    <row r="200" spans="1:11" ht="9" customHeight="1">
      <c r="A200" s="294"/>
      <c r="B200" s="119"/>
      <c r="C200" s="119"/>
      <c r="D200" s="119"/>
      <c r="E200" s="119"/>
      <c r="F200" s="119"/>
      <c r="G200" s="295"/>
    </row>
    <row r="201" spans="1:11" ht="15" hidden="1">
      <c r="A201" s="33"/>
      <c r="C201" s="121"/>
      <c r="G201" s="296"/>
      <c r="H201" s="297">
        <f>SUM(E13:G13,E15:G15,E17:G17,G20,G22,G24,G26,G28,G30,G32,G34,G39,G41,G43,G45,H48,H50,H52,H54,F57:G57,F59:G59,F61:G61,F63:G63,H67,H69,H71,H73,G76,G78,G80)</f>
        <v>640637.80330000003</v>
      </c>
      <c r="I201" s="298">
        <f>SUM(G82,G84,G86,H91,H93,H95,G98:G103,G106,G109:G110,G113:G114,G117:G118,G121:G122,G125:G126,G129:G130,G136:G139,G142,G144,G146,G148,G150,G152,G154,G156,G158,G160,G162,G164,H168,H170,H171)</f>
        <v>46051</v>
      </c>
      <c r="J201" s="299">
        <f>SUM(F175:F178,H181,H182,H183,H184,H185,G187,G189,G191,G193,G195,G197,G199)</f>
        <v>0.25</v>
      </c>
      <c r="K201" s="299">
        <f>SUM(H201:J201)</f>
        <v>686689.05330000003</v>
      </c>
    </row>
    <row r="202" spans="1:11" ht="15">
      <c r="A202" s="33"/>
      <c r="C202" s="121"/>
      <c r="G202" s="296"/>
      <c r="H202" s="297"/>
      <c r="I202" s="298"/>
      <c r="J202" s="299"/>
      <c r="K202" s="299"/>
    </row>
    <row r="203" spans="1:11" ht="18">
      <c r="A203" s="300"/>
      <c r="B203" s="301" t="s">
        <v>71</v>
      </c>
      <c r="C203" s="302"/>
      <c r="D203" s="303"/>
      <c r="E203" s="303"/>
      <c r="F203" s="303"/>
      <c r="G203" s="304"/>
    </row>
    <row r="204" spans="1:11" ht="14.1" customHeight="1">
      <c r="A204" s="305"/>
      <c r="B204" s="306"/>
      <c r="C204" s="306"/>
      <c r="D204" s="306"/>
      <c r="E204" s="306"/>
      <c r="F204" s="306"/>
      <c r="G204" s="307"/>
    </row>
    <row r="205" spans="1:11" ht="14.1" customHeight="1">
      <c r="A205" s="308"/>
      <c r="B205" s="309"/>
      <c r="C205" s="309"/>
      <c r="D205" s="309"/>
      <c r="E205" s="309"/>
      <c r="F205" s="309"/>
      <c r="G205" s="310"/>
    </row>
    <row r="206" spans="1:11" ht="14.1" customHeight="1">
      <c r="A206" s="308"/>
      <c r="B206" s="309"/>
      <c r="C206" s="309"/>
      <c r="D206" s="309"/>
      <c r="E206" s="309"/>
      <c r="F206" s="309"/>
      <c r="G206" s="310"/>
    </row>
    <row r="207" spans="1:11" ht="14.1" customHeight="1">
      <c r="A207" s="308"/>
      <c r="B207" s="309"/>
      <c r="C207" s="309"/>
      <c r="D207" s="309"/>
      <c r="E207" s="309"/>
      <c r="F207" s="309"/>
      <c r="G207" s="310"/>
    </row>
    <row r="208" spans="1:11" ht="14.1" customHeight="1">
      <c r="A208" s="308"/>
      <c r="B208" s="309"/>
      <c r="C208" s="309"/>
      <c r="D208" s="309"/>
      <c r="E208" s="309"/>
      <c r="F208" s="309"/>
      <c r="G208" s="310"/>
    </row>
    <row r="209" spans="1:8" ht="14.1" customHeight="1">
      <c r="A209" s="311"/>
      <c r="B209" s="312"/>
      <c r="C209" s="312"/>
      <c r="D209" s="312"/>
      <c r="E209" s="312"/>
      <c r="F209" s="312"/>
      <c r="G209" s="313"/>
    </row>
    <row r="210" spans="1:8" ht="18.75" customHeight="1">
      <c r="A210" s="100"/>
      <c r="B210" s="100"/>
      <c r="C210" s="100"/>
      <c r="D210" s="100"/>
      <c r="E210" s="100"/>
      <c r="F210" s="100"/>
      <c r="G210" s="7"/>
      <c r="H210" s="314" t="s">
        <v>72</v>
      </c>
    </row>
    <row r="211" spans="1:8" ht="18.75" customHeight="1">
      <c r="A211" s="100"/>
      <c r="B211" s="100"/>
      <c r="C211" s="100"/>
      <c r="D211" s="100"/>
      <c r="E211" s="100"/>
      <c r="F211" s="100"/>
      <c r="G211" s="7"/>
      <c r="H211" s="315" t="s">
        <v>73</v>
      </c>
    </row>
    <row r="212" spans="1:8" ht="18.75" hidden="1" customHeight="1">
      <c r="A212" s="100"/>
      <c r="B212" s="100"/>
      <c r="C212" s="100"/>
      <c r="D212" s="100"/>
      <c r="E212" s="100"/>
      <c r="F212" s="100"/>
      <c r="G212" s="7"/>
      <c r="H212" s="315"/>
    </row>
    <row r="213" spans="1:8" ht="18.75" hidden="1" customHeight="1">
      <c r="A213" s="100"/>
      <c r="B213" s="100"/>
      <c r="C213" s="100"/>
      <c r="D213" s="100"/>
      <c r="E213" s="100"/>
      <c r="F213" s="100"/>
      <c r="G213" s="7"/>
      <c r="H213" s="315"/>
    </row>
    <row r="214" spans="1:8" ht="18.75" hidden="1" customHeight="1">
      <c r="A214" s="100"/>
      <c r="B214" s="100"/>
      <c r="C214" s="100"/>
      <c r="D214" s="100"/>
      <c r="E214" s="100"/>
      <c r="F214" s="100"/>
      <c r="G214" s="7"/>
      <c r="H214" s="315"/>
    </row>
    <row r="215" spans="1:8" ht="18.75" hidden="1" customHeight="1">
      <c r="A215" s="100"/>
      <c r="B215" s="100"/>
      <c r="C215" s="100"/>
      <c r="D215" s="100"/>
      <c r="E215" s="100"/>
      <c r="F215" s="100"/>
      <c r="G215" s="7"/>
      <c r="H215" s="315"/>
    </row>
    <row r="216" spans="1:8" ht="18.75" hidden="1" customHeight="1">
      <c r="A216" s="100"/>
      <c r="B216" s="100"/>
      <c r="C216" s="100"/>
      <c r="D216" s="100"/>
      <c r="E216" s="100"/>
      <c r="F216" s="100"/>
      <c r="G216" s="7"/>
      <c r="H216" s="315"/>
    </row>
    <row r="217" spans="1:8" ht="18.75" hidden="1" customHeight="1">
      <c r="A217" s="100"/>
      <c r="B217" s="100"/>
      <c r="C217" s="100"/>
      <c r="D217" s="100"/>
      <c r="E217" s="100"/>
      <c r="F217" s="100"/>
      <c r="G217" s="7"/>
      <c r="H217" s="315"/>
    </row>
    <row r="218" spans="1:8" ht="18.75" hidden="1" customHeight="1">
      <c r="A218" s="100"/>
      <c r="B218" s="100"/>
      <c r="C218" s="100"/>
      <c r="D218" s="100"/>
      <c r="E218" s="100"/>
      <c r="F218" s="100"/>
      <c r="G218" s="7"/>
      <c r="H218" s="315"/>
    </row>
    <row r="219" spans="1:8" ht="18.75" hidden="1" customHeight="1">
      <c r="A219" s="100"/>
      <c r="B219" s="100"/>
      <c r="C219" s="100"/>
      <c r="D219" s="100"/>
      <c r="E219" s="100"/>
      <c r="F219" s="100"/>
      <c r="G219" s="7"/>
      <c r="H219" s="315"/>
    </row>
    <row r="220" spans="1:8" ht="18.75" hidden="1" customHeight="1">
      <c r="A220" s="100"/>
      <c r="B220" s="100"/>
      <c r="C220" s="100"/>
      <c r="D220" s="100"/>
      <c r="E220" s="100"/>
      <c r="F220" s="100"/>
      <c r="G220" s="7"/>
      <c r="H220" s="315"/>
    </row>
    <row r="221" spans="1:8" ht="18.75" hidden="1" customHeight="1">
      <c r="A221" s="100"/>
      <c r="B221" s="100"/>
      <c r="C221" s="100"/>
      <c r="D221" s="100"/>
      <c r="E221" s="100"/>
      <c r="F221" s="100"/>
      <c r="G221" s="7"/>
      <c r="H221" s="315"/>
    </row>
    <row r="222" spans="1:8" ht="18.75" hidden="1" customHeight="1">
      <c r="A222" s="100"/>
      <c r="B222" s="100"/>
      <c r="C222" s="100"/>
      <c r="D222" s="100"/>
      <c r="E222" s="100"/>
      <c r="F222" s="100"/>
      <c r="G222" s="7"/>
      <c r="H222" s="315"/>
    </row>
    <row r="223" spans="1:8" ht="18.75" hidden="1" customHeight="1">
      <c r="A223" s="100"/>
      <c r="B223" s="100"/>
      <c r="C223" s="100"/>
      <c r="D223" s="100"/>
      <c r="E223" s="100"/>
      <c r="F223" s="100"/>
      <c r="G223" s="7"/>
      <c r="H223" s="315"/>
    </row>
    <row r="224" spans="1:8" ht="18.75" hidden="1" customHeight="1">
      <c r="A224" s="100"/>
      <c r="B224" s="100"/>
      <c r="C224" s="100"/>
      <c r="D224" s="100"/>
      <c r="E224" s="100"/>
      <c r="F224" s="100"/>
      <c r="G224" s="7"/>
      <c r="H224" s="315"/>
    </row>
    <row r="225" spans="1:8" ht="18.75" hidden="1" customHeight="1">
      <c r="A225" s="100"/>
      <c r="B225" s="100"/>
      <c r="C225" s="100"/>
      <c r="D225" s="100"/>
      <c r="E225" s="100"/>
      <c r="F225" s="100"/>
      <c r="G225" s="7"/>
      <c r="H225" s="315"/>
    </row>
    <row r="226" spans="1:8" ht="18.75" hidden="1" customHeight="1">
      <c r="A226" s="100"/>
      <c r="B226" s="100"/>
      <c r="C226" s="100"/>
      <c r="D226" s="100"/>
      <c r="E226" s="100"/>
      <c r="F226" s="100"/>
      <c r="G226" s="7"/>
      <c r="H226" s="315"/>
    </row>
    <row r="227" spans="1:8" ht="18.75" hidden="1" customHeight="1">
      <c r="A227" s="100"/>
      <c r="B227" s="100"/>
      <c r="C227" s="100"/>
      <c r="D227" s="100"/>
      <c r="E227" s="100"/>
      <c r="F227" s="100"/>
      <c r="G227" s="7"/>
      <c r="H227" s="315"/>
    </row>
    <row r="228" spans="1:8" ht="18.75" hidden="1" customHeight="1">
      <c r="A228" s="100"/>
      <c r="B228" s="100"/>
      <c r="C228" s="100"/>
      <c r="D228" s="100"/>
      <c r="E228" s="100"/>
      <c r="F228" s="100"/>
      <c r="G228" s="7"/>
      <c r="H228" s="315"/>
    </row>
    <row r="229" spans="1:8" ht="18.75" hidden="1" customHeight="1">
      <c r="A229" s="100"/>
      <c r="B229" s="100"/>
      <c r="C229" s="100"/>
      <c r="D229" s="100"/>
      <c r="E229" s="100"/>
      <c r="F229" s="100"/>
      <c r="G229" s="7"/>
      <c r="H229" s="315"/>
    </row>
    <row r="230" spans="1:8" ht="18.75" hidden="1" customHeight="1">
      <c r="A230" s="100"/>
      <c r="B230" s="100"/>
      <c r="C230" s="100"/>
      <c r="D230" s="100"/>
      <c r="E230" s="100"/>
      <c r="F230" s="100"/>
      <c r="G230" s="7"/>
      <c r="H230" s="314"/>
    </row>
    <row r="231" spans="1:8" ht="18.75" hidden="1" customHeight="1">
      <c r="A231" s="100"/>
      <c r="B231" s="100"/>
      <c r="C231" s="100"/>
      <c r="D231" s="100"/>
      <c r="E231" s="100"/>
      <c r="F231" s="100"/>
      <c r="G231" s="7"/>
      <c r="H231" s="315"/>
    </row>
    <row r="232" spans="1:8" ht="18.75" hidden="1" customHeight="1">
      <c r="A232" s="100"/>
      <c r="B232" s="100"/>
      <c r="C232" s="100"/>
      <c r="D232" s="100"/>
      <c r="E232" s="100"/>
      <c r="F232" s="100"/>
      <c r="G232" s="7"/>
      <c r="H232" s="315"/>
    </row>
    <row r="233" spans="1:8" ht="18.75" hidden="1" customHeight="1">
      <c r="A233" s="100"/>
      <c r="B233" s="100"/>
      <c r="C233" s="100"/>
      <c r="D233" s="100"/>
      <c r="E233" s="100"/>
      <c r="F233" s="100"/>
      <c r="G233" s="7"/>
      <c r="H233" s="315"/>
    </row>
    <row r="234" spans="1:8" ht="18.75" hidden="1" customHeight="1">
      <c r="A234" s="100"/>
      <c r="B234" s="100"/>
      <c r="C234" s="100"/>
      <c r="D234" s="100"/>
      <c r="E234" s="100"/>
      <c r="F234" s="100"/>
      <c r="G234" s="7"/>
      <c r="H234" s="315"/>
    </row>
    <row r="235" spans="1:8" ht="18.75" hidden="1" customHeight="1">
      <c r="A235" s="100"/>
      <c r="B235" s="100"/>
      <c r="C235" s="100"/>
      <c r="D235" s="100"/>
      <c r="E235" s="100"/>
      <c r="F235" s="100"/>
      <c r="G235" s="7"/>
      <c r="H235" s="315"/>
    </row>
    <row r="236" spans="1:8" ht="18.75" hidden="1" customHeight="1">
      <c r="A236" s="100"/>
      <c r="B236" s="100"/>
      <c r="C236" s="100"/>
      <c r="D236" s="100"/>
      <c r="E236" s="100"/>
      <c r="F236" s="100"/>
      <c r="G236" s="7"/>
      <c r="H236" s="315"/>
    </row>
    <row r="237" spans="1:8" ht="18.75" hidden="1" customHeight="1">
      <c r="A237" s="100"/>
      <c r="B237" s="100"/>
      <c r="C237" s="100"/>
      <c r="D237" s="100"/>
      <c r="E237" s="100"/>
      <c r="F237" s="100"/>
      <c r="G237" s="7"/>
      <c r="H237" s="315"/>
    </row>
    <row r="238" spans="1:8" ht="18.75" hidden="1" customHeight="1">
      <c r="A238" s="100"/>
      <c r="B238" s="100"/>
      <c r="C238" s="100"/>
      <c r="D238" s="100"/>
      <c r="E238" s="100"/>
      <c r="F238" s="100"/>
      <c r="G238" s="7"/>
      <c r="H238" s="314"/>
    </row>
    <row r="239" spans="1:8" ht="18.75" hidden="1" customHeight="1">
      <c r="A239" s="100"/>
      <c r="B239" s="100"/>
      <c r="C239" s="100"/>
      <c r="D239" s="100"/>
      <c r="E239" s="100"/>
      <c r="F239" s="100"/>
      <c r="G239" s="7"/>
      <c r="H239" s="315"/>
    </row>
    <row r="240" spans="1:8" ht="18.75" hidden="1" customHeight="1">
      <c r="A240" s="100"/>
      <c r="B240" s="100"/>
      <c r="C240" s="100"/>
      <c r="D240" s="100"/>
      <c r="E240" s="100"/>
      <c r="F240" s="100"/>
      <c r="G240" s="7"/>
      <c r="H240" s="315"/>
    </row>
    <row r="241" spans="1:8" ht="18.75" hidden="1" customHeight="1">
      <c r="A241" s="100"/>
      <c r="B241" s="100"/>
      <c r="C241" s="100"/>
      <c r="D241" s="100"/>
      <c r="E241" s="100"/>
      <c r="F241" s="100"/>
      <c r="G241" s="7"/>
      <c r="H241" s="315"/>
    </row>
    <row r="242" spans="1:8" ht="18.75" hidden="1" customHeight="1">
      <c r="A242" s="100"/>
      <c r="B242" s="100"/>
      <c r="C242" s="100"/>
      <c r="D242" s="100"/>
      <c r="E242" s="100"/>
      <c r="F242" s="100"/>
      <c r="G242" s="7"/>
      <c r="H242" s="315"/>
    </row>
    <row r="243" spans="1:8" ht="18.75" hidden="1" customHeight="1">
      <c r="A243" s="100"/>
      <c r="B243" s="100"/>
      <c r="C243" s="100"/>
      <c r="D243" s="100"/>
      <c r="E243" s="100"/>
      <c r="F243" s="100"/>
      <c r="G243" s="7"/>
      <c r="H243" s="315"/>
    </row>
    <row r="244" spans="1:8" ht="18.75" hidden="1" customHeight="1">
      <c r="A244" s="100"/>
      <c r="B244" s="100"/>
      <c r="C244" s="100"/>
      <c r="D244" s="100"/>
      <c r="E244" s="100"/>
      <c r="F244" s="100"/>
      <c r="G244" s="7"/>
      <c r="H244" s="315"/>
    </row>
    <row r="245" spans="1:8" ht="18.75" hidden="1" customHeight="1">
      <c r="A245" s="100"/>
      <c r="B245" s="100"/>
      <c r="C245" s="100"/>
      <c r="D245" s="100"/>
      <c r="E245" s="100"/>
      <c r="F245" s="100"/>
      <c r="G245" s="7"/>
      <c r="H245" s="315"/>
    </row>
    <row r="246" spans="1:8" ht="18.75" hidden="1" customHeight="1">
      <c r="A246" s="100"/>
      <c r="B246" s="100"/>
      <c r="C246" s="100"/>
      <c r="D246" s="100"/>
      <c r="E246" s="100"/>
      <c r="F246" s="100"/>
      <c r="G246" s="7"/>
      <c r="H246" s="315"/>
    </row>
    <row r="247" spans="1:8" ht="18.75" hidden="1" customHeight="1">
      <c r="A247" s="100"/>
      <c r="B247" s="100"/>
      <c r="C247" s="100"/>
      <c r="D247" s="100"/>
      <c r="E247" s="100"/>
      <c r="F247" s="100"/>
      <c r="G247" s="7"/>
      <c r="H247" s="315"/>
    </row>
    <row r="248" spans="1:8" ht="18.75" hidden="1" customHeight="1">
      <c r="A248" s="100"/>
      <c r="B248" s="100"/>
      <c r="C248" s="100"/>
      <c r="D248" s="100"/>
      <c r="E248" s="100"/>
      <c r="F248" s="100"/>
      <c r="G248" s="7"/>
      <c r="H248" s="315"/>
    </row>
    <row r="249" spans="1:8" ht="18.75" hidden="1" customHeight="1">
      <c r="A249" s="100"/>
      <c r="B249" s="100"/>
      <c r="C249" s="100"/>
      <c r="D249" s="100"/>
      <c r="E249" s="100"/>
      <c r="F249" s="100"/>
      <c r="G249" s="7"/>
      <c r="H249" s="315" t="s">
        <v>72</v>
      </c>
    </row>
    <row r="250" spans="1:8" ht="18.75" hidden="1" customHeight="1">
      <c r="A250" s="100"/>
      <c r="B250" s="100"/>
      <c r="C250" s="100"/>
      <c r="D250" s="100"/>
      <c r="E250" s="100"/>
      <c r="F250" s="100"/>
      <c r="G250" s="7"/>
      <c r="H250" s="315" t="s">
        <v>73</v>
      </c>
    </row>
  </sheetData>
  <sheetProtection password="EA98" sheet="1" formatColumns="0" selectLockedCells="1"/>
  <mergeCells count="39">
    <mergeCell ref="G181:G185"/>
    <mergeCell ref="B187:F187"/>
    <mergeCell ref="A204:G209"/>
    <mergeCell ref="B146:F146"/>
    <mergeCell ref="B148:F148"/>
    <mergeCell ref="B150:F150"/>
    <mergeCell ref="B170:E170"/>
    <mergeCell ref="G171:G172"/>
    <mergeCell ref="G175:G178"/>
    <mergeCell ref="E131:F131"/>
    <mergeCell ref="E132:F132"/>
    <mergeCell ref="J140:K140"/>
    <mergeCell ref="J141:L145"/>
    <mergeCell ref="B142:F142"/>
    <mergeCell ref="B144:F144"/>
    <mergeCell ref="B56:E56"/>
    <mergeCell ref="B91:E91"/>
    <mergeCell ref="B93:E93"/>
    <mergeCell ref="B104:F104"/>
    <mergeCell ref="J104:L105"/>
    <mergeCell ref="B106:F106"/>
    <mergeCell ref="B39:F39"/>
    <mergeCell ref="B41:F41"/>
    <mergeCell ref="B48:E48"/>
    <mergeCell ref="B50:E50"/>
    <mergeCell ref="B52:E52"/>
    <mergeCell ref="B54:E54"/>
    <mergeCell ref="B26:F26"/>
    <mergeCell ref="B28:E28"/>
    <mergeCell ref="B30:E30"/>
    <mergeCell ref="B32:F32"/>
    <mergeCell ref="B34:F34"/>
    <mergeCell ref="A36:G36"/>
    <mergeCell ref="B13:D13"/>
    <mergeCell ref="B15:D15"/>
    <mergeCell ref="B17:D17"/>
    <mergeCell ref="B20:F20"/>
    <mergeCell ref="B22:F22"/>
    <mergeCell ref="B24:F24"/>
  </mergeCells>
  <dataValidations count="4">
    <dataValidation type="decimal" allowBlank="1" showInputMessage="1" showErrorMessage="1" errorTitle="ATTENZIONE" error="INSERIRE UNA PERCENTUALE VALIDA" sqref="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4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0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6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2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8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4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0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6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2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8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4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0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6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2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8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formula1>0</formula1>
      <formula2>100</formula2>
    </dataValidation>
    <dataValidation type="decimal" allowBlank="1" showInputMessage="1" showErrorMessage="1" errorTitle="ATTENZIONE" error="INSERIRE UN VALORE VALIDO"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formula1>0</formula1>
      <formula2>999999999999.99</formula2>
    </dataValidation>
    <dataValidation type="decimal" allowBlank="1" showInputMessage="1" showErrorMessage="1" errorTitle="ERRORE" error="INSERIRE UNA PERCENTUALE VALIDA" sqref="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136:G139 JC136:JC139 SY136:SY139 ACU136:ACU139 AMQ136:AMQ139 AWM136:AWM139 BGI136:BGI139 BQE136:BQE139 CAA136:CAA139 CJW136:CJW139 CTS136:CTS139 DDO136:DDO139 DNK136:DNK139 DXG136:DXG139 EHC136:EHC139 EQY136:EQY139 FAU136:FAU139 FKQ136:FKQ139 FUM136:FUM139 GEI136:GEI139 GOE136:GOE139 GYA136:GYA139 HHW136:HHW139 HRS136:HRS139 IBO136:IBO139 ILK136:ILK139 IVG136:IVG139 JFC136:JFC139 JOY136:JOY139 JYU136:JYU139 KIQ136:KIQ139 KSM136:KSM139 LCI136:LCI139 LME136:LME139 LWA136:LWA139 MFW136:MFW139 MPS136:MPS139 MZO136:MZO139 NJK136:NJK139 NTG136:NTG139 ODC136:ODC139 OMY136:OMY139 OWU136:OWU139 PGQ136:PGQ139 PQM136:PQM139 QAI136:QAI139 QKE136:QKE139 QUA136:QUA139 RDW136:RDW139 RNS136:RNS139 RXO136:RXO139 SHK136:SHK139 SRG136:SRG139 TBC136:TBC139 TKY136:TKY139 TUU136:TUU139 UEQ136:UEQ139 UOM136:UOM139 UYI136:UYI139 VIE136:VIE139 VSA136:VSA139 WBW136:WBW139 WLS136:WLS139 WVO136:WVO139 G65672:G65675 JC65672:JC65675 SY65672:SY65675 ACU65672:ACU65675 AMQ65672:AMQ65675 AWM65672:AWM65675 BGI65672:BGI65675 BQE65672:BQE65675 CAA65672:CAA65675 CJW65672:CJW65675 CTS65672:CTS65675 DDO65672:DDO65675 DNK65672:DNK65675 DXG65672:DXG65675 EHC65672:EHC65675 EQY65672:EQY65675 FAU65672:FAU65675 FKQ65672:FKQ65675 FUM65672:FUM65675 GEI65672:GEI65675 GOE65672:GOE65675 GYA65672:GYA65675 HHW65672:HHW65675 HRS65672:HRS65675 IBO65672:IBO65675 ILK65672:ILK65675 IVG65672:IVG65675 JFC65672:JFC65675 JOY65672:JOY65675 JYU65672:JYU65675 KIQ65672:KIQ65675 KSM65672:KSM65675 LCI65672:LCI65675 LME65672:LME65675 LWA65672:LWA65675 MFW65672:MFW65675 MPS65672:MPS65675 MZO65672:MZO65675 NJK65672:NJK65675 NTG65672:NTG65675 ODC65672:ODC65675 OMY65672:OMY65675 OWU65672:OWU65675 PGQ65672:PGQ65675 PQM65672:PQM65675 QAI65672:QAI65675 QKE65672:QKE65675 QUA65672:QUA65675 RDW65672:RDW65675 RNS65672:RNS65675 RXO65672:RXO65675 SHK65672:SHK65675 SRG65672:SRG65675 TBC65672:TBC65675 TKY65672:TKY65675 TUU65672:TUU65675 UEQ65672:UEQ65675 UOM65672:UOM65675 UYI65672:UYI65675 VIE65672:VIE65675 VSA65672:VSA65675 WBW65672:WBW65675 WLS65672:WLS65675 WVO65672:WVO65675 G131208:G131211 JC131208:JC131211 SY131208:SY131211 ACU131208:ACU131211 AMQ131208:AMQ131211 AWM131208:AWM131211 BGI131208:BGI131211 BQE131208:BQE131211 CAA131208:CAA131211 CJW131208:CJW131211 CTS131208:CTS131211 DDO131208:DDO131211 DNK131208:DNK131211 DXG131208:DXG131211 EHC131208:EHC131211 EQY131208:EQY131211 FAU131208:FAU131211 FKQ131208:FKQ131211 FUM131208:FUM131211 GEI131208:GEI131211 GOE131208:GOE131211 GYA131208:GYA131211 HHW131208:HHW131211 HRS131208:HRS131211 IBO131208:IBO131211 ILK131208:ILK131211 IVG131208:IVG131211 JFC131208:JFC131211 JOY131208:JOY131211 JYU131208:JYU131211 KIQ131208:KIQ131211 KSM131208:KSM131211 LCI131208:LCI131211 LME131208:LME131211 LWA131208:LWA131211 MFW131208:MFW131211 MPS131208:MPS131211 MZO131208:MZO131211 NJK131208:NJK131211 NTG131208:NTG131211 ODC131208:ODC131211 OMY131208:OMY131211 OWU131208:OWU131211 PGQ131208:PGQ131211 PQM131208:PQM131211 QAI131208:QAI131211 QKE131208:QKE131211 QUA131208:QUA131211 RDW131208:RDW131211 RNS131208:RNS131211 RXO131208:RXO131211 SHK131208:SHK131211 SRG131208:SRG131211 TBC131208:TBC131211 TKY131208:TKY131211 TUU131208:TUU131211 UEQ131208:UEQ131211 UOM131208:UOM131211 UYI131208:UYI131211 VIE131208:VIE131211 VSA131208:VSA131211 WBW131208:WBW131211 WLS131208:WLS131211 WVO131208:WVO131211 G196744:G196747 JC196744:JC196747 SY196744:SY196747 ACU196744:ACU196747 AMQ196744:AMQ196747 AWM196744:AWM196747 BGI196744:BGI196747 BQE196744:BQE196747 CAA196744:CAA196747 CJW196744:CJW196747 CTS196744:CTS196747 DDO196744:DDO196747 DNK196744:DNK196747 DXG196744:DXG196747 EHC196744:EHC196747 EQY196744:EQY196747 FAU196744:FAU196747 FKQ196744:FKQ196747 FUM196744:FUM196747 GEI196744:GEI196747 GOE196744:GOE196747 GYA196744:GYA196747 HHW196744:HHW196747 HRS196744:HRS196747 IBO196744:IBO196747 ILK196744:ILK196747 IVG196744:IVG196747 JFC196744:JFC196747 JOY196744:JOY196747 JYU196744:JYU196747 KIQ196744:KIQ196747 KSM196744:KSM196747 LCI196744:LCI196747 LME196744:LME196747 LWA196744:LWA196747 MFW196744:MFW196747 MPS196744:MPS196747 MZO196744:MZO196747 NJK196744:NJK196747 NTG196744:NTG196747 ODC196744:ODC196747 OMY196744:OMY196747 OWU196744:OWU196747 PGQ196744:PGQ196747 PQM196744:PQM196747 QAI196744:QAI196747 QKE196744:QKE196747 QUA196744:QUA196747 RDW196744:RDW196747 RNS196744:RNS196747 RXO196744:RXO196747 SHK196744:SHK196747 SRG196744:SRG196747 TBC196744:TBC196747 TKY196744:TKY196747 TUU196744:TUU196747 UEQ196744:UEQ196747 UOM196744:UOM196747 UYI196744:UYI196747 VIE196744:VIE196747 VSA196744:VSA196747 WBW196744:WBW196747 WLS196744:WLS196747 WVO196744:WVO196747 G262280:G262283 JC262280:JC262283 SY262280:SY262283 ACU262280:ACU262283 AMQ262280:AMQ262283 AWM262280:AWM262283 BGI262280:BGI262283 BQE262280:BQE262283 CAA262280:CAA262283 CJW262280:CJW262283 CTS262280:CTS262283 DDO262280:DDO262283 DNK262280:DNK262283 DXG262280:DXG262283 EHC262280:EHC262283 EQY262280:EQY262283 FAU262280:FAU262283 FKQ262280:FKQ262283 FUM262280:FUM262283 GEI262280:GEI262283 GOE262280:GOE262283 GYA262280:GYA262283 HHW262280:HHW262283 HRS262280:HRS262283 IBO262280:IBO262283 ILK262280:ILK262283 IVG262280:IVG262283 JFC262280:JFC262283 JOY262280:JOY262283 JYU262280:JYU262283 KIQ262280:KIQ262283 KSM262280:KSM262283 LCI262280:LCI262283 LME262280:LME262283 LWA262280:LWA262283 MFW262280:MFW262283 MPS262280:MPS262283 MZO262280:MZO262283 NJK262280:NJK262283 NTG262280:NTG262283 ODC262280:ODC262283 OMY262280:OMY262283 OWU262280:OWU262283 PGQ262280:PGQ262283 PQM262280:PQM262283 QAI262280:QAI262283 QKE262280:QKE262283 QUA262280:QUA262283 RDW262280:RDW262283 RNS262280:RNS262283 RXO262280:RXO262283 SHK262280:SHK262283 SRG262280:SRG262283 TBC262280:TBC262283 TKY262280:TKY262283 TUU262280:TUU262283 UEQ262280:UEQ262283 UOM262280:UOM262283 UYI262280:UYI262283 VIE262280:VIE262283 VSA262280:VSA262283 WBW262280:WBW262283 WLS262280:WLS262283 WVO262280:WVO262283 G327816:G327819 JC327816:JC327819 SY327816:SY327819 ACU327816:ACU327819 AMQ327816:AMQ327819 AWM327816:AWM327819 BGI327816:BGI327819 BQE327816:BQE327819 CAA327816:CAA327819 CJW327816:CJW327819 CTS327816:CTS327819 DDO327816:DDO327819 DNK327816:DNK327819 DXG327816:DXG327819 EHC327816:EHC327819 EQY327816:EQY327819 FAU327816:FAU327819 FKQ327816:FKQ327819 FUM327816:FUM327819 GEI327816:GEI327819 GOE327816:GOE327819 GYA327816:GYA327819 HHW327816:HHW327819 HRS327816:HRS327819 IBO327816:IBO327819 ILK327816:ILK327819 IVG327816:IVG327819 JFC327816:JFC327819 JOY327816:JOY327819 JYU327816:JYU327819 KIQ327816:KIQ327819 KSM327816:KSM327819 LCI327816:LCI327819 LME327816:LME327819 LWA327816:LWA327819 MFW327816:MFW327819 MPS327816:MPS327819 MZO327816:MZO327819 NJK327816:NJK327819 NTG327816:NTG327819 ODC327816:ODC327819 OMY327816:OMY327819 OWU327816:OWU327819 PGQ327816:PGQ327819 PQM327816:PQM327819 QAI327816:QAI327819 QKE327816:QKE327819 QUA327816:QUA327819 RDW327816:RDW327819 RNS327816:RNS327819 RXO327816:RXO327819 SHK327816:SHK327819 SRG327816:SRG327819 TBC327816:TBC327819 TKY327816:TKY327819 TUU327816:TUU327819 UEQ327816:UEQ327819 UOM327816:UOM327819 UYI327816:UYI327819 VIE327816:VIE327819 VSA327816:VSA327819 WBW327816:WBW327819 WLS327816:WLS327819 WVO327816:WVO327819 G393352:G393355 JC393352:JC393355 SY393352:SY393355 ACU393352:ACU393355 AMQ393352:AMQ393355 AWM393352:AWM393355 BGI393352:BGI393355 BQE393352:BQE393355 CAA393352:CAA393355 CJW393352:CJW393355 CTS393352:CTS393355 DDO393352:DDO393355 DNK393352:DNK393355 DXG393352:DXG393355 EHC393352:EHC393355 EQY393352:EQY393355 FAU393352:FAU393355 FKQ393352:FKQ393355 FUM393352:FUM393355 GEI393352:GEI393355 GOE393352:GOE393355 GYA393352:GYA393355 HHW393352:HHW393355 HRS393352:HRS393355 IBO393352:IBO393355 ILK393352:ILK393355 IVG393352:IVG393355 JFC393352:JFC393355 JOY393352:JOY393355 JYU393352:JYU393355 KIQ393352:KIQ393355 KSM393352:KSM393355 LCI393352:LCI393355 LME393352:LME393355 LWA393352:LWA393355 MFW393352:MFW393355 MPS393352:MPS393355 MZO393352:MZO393355 NJK393352:NJK393355 NTG393352:NTG393355 ODC393352:ODC393355 OMY393352:OMY393355 OWU393352:OWU393355 PGQ393352:PGQ393355 PQM393352:PQM393355 QAI393352:QAI393355 QKE393352:QKE393355 QUA393352:QUA393355 RDW393352:RDW393355 RNS393352:RNS393355 RXO393352:RXO393355 SHK393352:SHK393355 SRG393352:SRG393355 TBC393352:TBC393355 TKY393352:TKY393355 TUU393352:TUU393355 UEQ393352:UEQ393355 UOM393352:UOM393355 UYI393352:UYI393355 VIE393352:VIE393355 VSA393352:VSA393355 WBW393352:WBW393355 WLS393352:WLS393355 WVO393352:WVO393355 G458888:G458891 JC458888:JC458891 SY458888:SY458891 ACU458888:ACU458891 AMQ458888:AMQ458891 AWM458888:AWM458891 BGI458888:BGI458891 BQE458888:BQE458891 CAA458888:CAA458891 CJW458888:CJW458891 CTS458888:CTS458891 DDO458888:DDO458891 DNK458888:DNK458891 DXG458888:DXG458891 EHC458888:EHC458891 EQY458888:EQY458891 FAU458888:FAU458891 FKQ458888:FKQ458891 FUM458888:FUM458891 GEI458888:GEI458891 GOE458888:GOE458891 GYA458888:GYA458891 HHW458888:HHW458891 HRS458888:HRS458891 IBO458888:IBO458891 ILK458888:ILK458891 IVG458888:IVG458891 JFC458888:JFC458891 JOY458888:JOY458891 JYU458888:JYU458891 KIQ458888:KIQ458891 KSM458888:KSM458891 LCI458888:LCI458891 LME458888:LME458891 LWA458888:LWA458891 MFW458888:MFW458891 MPS458888:MPS458891 MZO458888:MZO458891 NJK458888:NJK458891 NTG458888:NTG458891 ODC458888:ODC458891 OMY458888:OMY458891 OWU458888:OWU458891 PGQ458888:PGQ458891 PQM458888:PQM458891 QAI458888:QAI458891 QKE458888:QKE458891 QUA458888:QUA458891 RDW458888:RDW458891 RNS458888:RNS458891 RXO458888:RXO458891 SHK458888:SHK458891 SRG458888:SRG458891 TBC458888:TBC458891 TKY458888:TKY458891 TUU458888:TUU458891 UEQ458888:UEQ458891 UOM458888:UOM458891 UYI458888:UYI458891 VIE458888:VIE458891 VSA458888:VSA458891 WBW458888:WBW458891 WLS458888:WLS458891 WVO458888:WVO458891 G524424:G524427 JC524424:JC524427 SY524424:SY524427 ACU524424:ACU524427 AMQ524424:AMQ524427 AWM524424:AWM524427 BGI524424:BGI524427 BQE524424:BQE524427 CAA524424:CAA524427 CJW524424:CJW524427 CTS524424:CTS524427 DDO524424:DDO524427 DNK524424:DNK524427 DXG524424:DXG524427 EHC524424:EHC524427 EQY524424:EQY524427 FAU524424:FAU524427 FKQ524424:FKQ524427 FUM524424:FUM524427 GEI524424:GEI524427 GOE524424:GOE524427 GYA524424:GYA524427 HHW524424:HHW524427 HRS524424:HRS524427 IBO524424:IBO524427 ILK524424:ILK524427 IVG524424:IVG524427 JFC524424:JFC524427 JOY524424:JOY524427 JYU524424:JYU524427 KIQ524424:KIQ524427 KSM524424:KSM524427 LCI524424:LCI524427 LME524424:LME524427 LWA524424:LWA524427 MFW524424:MFW524427 MPS524424:MPS524427 MZO524424:MZO524427 NJK524424:NJK524427 NTG524424:NTG524427 ODC524424:ODC524427 OMY524424:OMY524427 OWU524424:OWU524427 PGQ524424:PGQ524427 PQM524424:PQM524427 QAI524424:QAI524427 QKE524424:QKE524427 QUA524424:QUA524427 RDW524424:RDW524427 RNS524424:RNS524427 RXO524424:RXO524427 SHK524424:SHK524427 SRG524424:SRG524427 TBC524424:TBC524427 TKY524424:TKY524427 TUU524424:TUU524427 UEQ524424:UEQ524427 UOM524424:UOM524427 UYI524424:UYI524427 VIE524424:VIE524427 VSA524424:VSA524427 WBW524424:WBW524427 WLS524424:WLS524427 WVO524424:WVO524427 G589960:G589963 JC589960:JC589963 SY589960:SY589963 ACU589960:ACU589963 AMQ589960:AMQ589963 AWM589960:AWM589963 BGI589960:BGI589963 BQE589960:BQE589963 CAA589960:CAA589963 CJW589960:CJW589963 CTS589960:CTS589963 DDO589960:DDO589963 DNK589960:DNK589963 DXG589960:DXG589963 EHC589960:EHC589963 EQY589960:EQY589963 FAU589960:FAU589963 FKQ589960:FKQ589963 FUM589960:FUM589963 GEI589960:GEI589963 GOE589960:GOE589963 GYA589960:GYA589963 HHW589960:HHW589963 HRS589960:HRS589963 IBO589960:IBO589963 ILK589960:ILK589963 IVG589960:IVG589963 JFC589960:JFC589963 JOY589960:JOY589963 JYU589960:JYU589963 KIQ589960:KIQ589963 KSM589960:KSM589963 LCI589960:LCI589963 LME589960:LME589963 LWA589960:LWA589963 MFW589960:MFW589963 MPS589960:MPS589963 MZO589960:MZO589963 NJK589960:NJK589963 NTG589960:NTG589963 ODC589960:ODC589963 OMY589960:OMY589963 OWU589960:OWU589963 PGQ589960:PGQ589963 PQM589960:PQM589963 QAI589960:QAI589963 QKE589960:QKE589963 QUA589960:QUA589963 RDW589960:RDW589963 RNS589960:RNS589963 RXO589960:RXO589963 SHK589960:SHK589963 SRG589960:SRG589963 TBC589960:TBC589963 TKY589960:TKY589963 TUU589960:TUU589963 UEQ589960:UEQ589963 UOM589960:UOM589963 UYI589960:UYI589963 VIE589960:VIE589963 VSA589960:VSA589963 WBW589960:WBW589963 WLS589960:WLS589963 WVO589960:WVO589963 G655496:G655499 JC655496:JC655499 SY655496:SY655499 ACU655496:ACU655499 AMQ655496:AMQ655499 AWM655496:AWM655499 BGI655496:BGI655499 BQE655496:BQE655499 CAA655496:CAA655499 CJW655496:CJW655499 CTS655496:CTS655499 DDO655496:DDO655499 DNK655496:DNK655499 DXG655496:DXG655499 EHC655496:EHC655499 EQY655496:EQY655499 FAU655496:FAU655499 FKQ655496:FKQ655499 FUM655496:FUM655499 GEI655496:GEI655499 GOE655496:GOE655499 GYA655496:GYA655499 HHW655496:HHW655499 HRS655496:HRS655499 IBO655496:IBO655499 ILK655496:ILK655499 IVG655496:IVG655499 JFC655496:JFC655499 JOY655496:JOY655499 JYU655496:JYU655499 KIQ655496:KIQ655499 KSM655496:KSM655499 LCI655496:LCI655499 LME655496:LME655499 LWA655496:LWA655499 MFW655496:MFW655499 MPS655496:MPS655499 MZO655496:MZO655499 NJK655496:NJK655499 NTG655496:NTG655499 ODC655496:ODC655499 OMY655496:OMY655499 OWU655496:OWU655499 PGQ655496:PGQ655499 PQM655496:PQM655499 QAI655496:QAI655499 QKE655496:QKE655499 QUA655496:QUA655499 RDW655496:RDW655499 RNS655496:RNS655499 RXO655496:RXO655499 SHK655496:SHK655499 SRG655496:SRG655499 TBC655496:TBC655499 TKY655496:TKY655499 TUU655496:TUU655499 UEQ655496:UEQ655499 UOM655496:UOM655499 UYI655496:UYI655499 VIE655496:VIE655499 VSA655496:VSA655499 WBW655496:WBW655499 WLS655496:WLS655499 WVO655496:WVO655499 G721032:G721035 JC721032:JC721035 SY721032:SY721035 ACU721032:ACU721035 AMQ721032:AMQ721035 AWM721032:AWM721035 BGI721032:BGI721035 BQE721032:BQE721035 CAA721032:CAA721035 CJW721032:CJW721035 CTS721032:CTS721035 DDO721032:DDO721035 DNK721032:DNK721035 DXG721032:DXG721035 EHC721032:EHC721035 EQY721032:EQY721035 FAU721032:FAU721035 FKQ721032:FKQ721035 FUM721032:FUM721035 GEI721032:GEI721035 GOE721032:GOE721035 GYA721032:GYA721035 HHW721032:HHW721035 HRS721032:HRS721035 IBO721032:IBO721035 ILK721032:ILK721035 IVG721032:IVG721035 JFC721032:JFC721035 JOY721032:JOY721035 JYU721032:JYU721035 KIQ721032:KIQ721035 KSM721032:KSM721035 LCI721032:LCI721035 LME721032:LME721035 LWA721032:LWA721035 MFW721032:MFW721035 MPS721032:MPS721035 MZO721032:MZO721035 NJK721032:NJK721035 NTG721032:NTG721035 ODC721032:ODC721035 OMY721032:OMY721035 OWU721032:OWU721035 PGQ721032:PGQ721035 PQM721032:PQM721035 QAI721032:QAI721035 QKE721032:QKE721035 QUA721032:QUA721035 RDW721032:RDW721035 RNS721032:RNS721035 RXO721032:RXO721035 SHK721032:SHK721035 SRG721032:SRG721035 TBC721032:TBC721035 TKY721032:TKY721035 TUU721032:TUU721035 UEQ721032:UEQ721035 UOM721032:UOM721035 UYI721032:UYI721035 VIE721032:VIE721035 VSA721032:VSA721035 WBW721032:WBW721035 WLS721032:WLS721035 WVO721032:WVO721035 G786568:G786571 JC786568:JC786571 SY786568:SY786571 ACU786568:ACU786571 AMQ786568:AMQ786571 AWM786568:AWM786571 BGI786568:BGI786571 BQE786568:BQE786571 CAA786568:CAA786571 CJW786568:CJW786571 CTS786568:CTS786571 DDO786568:DDO786571 DNK786568:DNK786571 DXG786568:DXG786571 EHC786568:EHC786571 EQY786568:EQY786571 FAU786568:FAU786571 FKQ786568:FKQ786571 FUM786568:FUM786571 GEI786568:GEI786571 GOE786568:GOE786571 GYA786568:GYA786571 HHW786568:HHW786571 HRS786568:HRS786571 IBO786568:IBO786571 ILK786568:ILK786571 IVG786568:IVG786571 JFC786568:JFC786571 JOY786568:JOY786571 JYU786568:JYU786571 KIQ786568:KIQ786571 KSM786568:KSM786571 LCI786568:LCI786571 LME786568:LME786571 LWA786568:LWA786571 MFW786568:MFW786571 MPS786568:MPS786571 MZO786568:MZO786571 NJK786568:NJK786571 NTG786568:NTG786571 ODC786568:ODC786571 OMY786568:OMY786571 OWU786568:OWU786571 PGQ786568:PGQ786571 PQM786568:PQM786571 QAI786568:QAI786571 QKE786568:QKE786571 QUA786568:QUA786571 RDW786568:RDW786571 RNS786568:RNS786571 RXO786568:RXO786571 SHK786568:SHK786571 SRG786568:SRG786571 TBC786568:TBC786571 TKY786568:TKY786571 TUU786568:TUU786571 UEQ786568:UEQ786571 UOM786568:UOM786571 UYI786568:UYI786571 VIE786568:VIE786571 VSA786568:VSA786571 WBW786568:WBW786571 WLS786568:WLS786571 WVO786568:WVO786571 G852104:G852107 JC852104:JC852107 SY852104:SY852107 ACU852104:ACU852107 AMQ852104:AMQ852107 AWM852104:AWM852107 BGI852104:BGI852107 BQE852104:BQE852107 CAA852104:CAA852107 CJW852104:CJW852107 CTS852104:CTS852107 DDO852104:DDO852107 DNK852104:DNK852107 DXG852104:DXG852107 EHC852104:EHC852107 EQY852104:EQY852107 FAU852104:FAU852107 FKQ852104:FKQ852107 FUM852104:FUM852107 GEI852104:GEI852107 GOE852104:GOE852107 GYA852104:GYA852107 HHW852104:HHW852107 HRS852104:HRS852107 IBO852104:IBO852107 ILK852104:ILK852107 IVG852104:IVG852107 JFC852104:JFC852107 JOY852104:JOY852107 JYU852104:JYU852107 KIQ852104:KIQ852107 KSM852104:KSM852107 LCI852104:LCI852107 LME852104:LME852107 LWA852104:LWA852107 MFW852104:MFW852107 MPS852104:MPS852107 MZO852104:MZO852107 NJK852104:NJK852107 NTG852104:NTG852107 ODC852104:ODC852107 OMY852104:OMY852107 OWU852104:OWU852107 PGQ852104:PGQ852107 PQM852104:PQM852107 QAI852104:QAI852107 QKE852104:QKE852107 QUA852104:QUA852107 RDW852104:RDW852107 RNS852104:RNS852107 RXO852104:RXO852107 SHK852104:SHK852107 SRG852104:SRG852107 TBC852104:TBC852107 TKY852104:TKY852107 TUU852104:TUU852107 UEQ852104:UEQ852107 UOM852104:UOM852107 UYI852104:UYI852107 VIE852104:VIE852107 VSA852104:VSA852107 WBW852104:WBW852107 WLS852104:WLS852107 WVO852104:WVO852107 G917640:G917643 JC917640:JC917643 SY917640:SY917643 ACU917640:ACU917643 AMQ917640:AMQ917643 AWM917640:AWM917643 BGI917640:BGI917643 BQE917640:BQE917643 CAA917640:CAA917643 CJW917640:CJW917643 CTS917640:CTS917643 DDO917640:DDO917643 DNK917640:DNK917643 DXG917640:DXG917643 EHC917640:EHC917643 EQY917640:EQY917643 FAU917640:FAU917643 FKQ917640:FKQ917643 FUM917640:FUM917643 GEI917640:GEI917643 GOE917640:GOE917643 GYA917640:GYA917643 HHW917640:HHW917643 HRS917640:HRS917643 IBO917640:IBO917643 ILK917640:ILK917643 IVG917640:IVG917643 JFC917640:JFC917643 JOY917640:JOY917643 JYU917640:JYU917643 KIQ917640:KIQ917643 KSM917640:KSM917643 LCI917640:LCI917643 LME917640:LME917643 LWA917640:LWA917643 MFW917640:MFW917643 MPS917640:MPS917643 MZO917640:MZO917643 NJK917640:NJK917643 NTG917640:NTG917643 ODC917640:ODC917643 OMY917640:OMY917643 OWU917640:OWU917643 PGQ917640:PGQ917643 PQM917640:PQM917643 QAI917640:QAI917643 QKE917640:QKE917643 QUA917640:QUA917643 RDW917640:RDW917643 RNS917640:RNS917643 RXO917640:RXO917643 SHK917640:SHK917643 SRG917640:SRG917643 TBC917640:TBC917643 TKY917640:TKY917643 TUU917640:TUU917643 UEQ917640:UEQ917643 UOM917640:UOM917643 UYI917640:UYI917643 VIE917640:VIE917643 VSA917640:VSA917643 WBW917640:WBW917643 WLS917640:WLS917643 WVO917640:WVO917643 G983176:G983179 JC983176:JC983179 SY983176:SY983179 ACU983176:ACU983179 AMQ983176:AMQ983179 AWM983176:AWM983179 BGI983176:BGI983179 BQE983176:BQE983179 CAA983176:CAA983179 CJW983176:CJW983179 CTS983176:CTS983179 DDO983176:DDO983179 DNK983176:DNK983179 DXG983176:DXG983179 EHC983176:EHC983179 EQY983176:EQY983179 FAU983176:FAU983179 FKQ983176:FKQ983179 FUM983176:FUM983179 GEI983176:GEI983179 GOE983176:GOE983179 GYA983176:GYA983179 HHW983176:HHW983179 HRS983176:HRS983179 IBO983176:IBO983179 ILK983176:ILK983179 IVG983176:IVG983179 JFC983176:JFC983179 JOY983176:JOY983179 JYU983176:JYU983179 KIQ983176:KIQ983179 KSM983176:KSM983179 LCI983176:LCI983179 LME983176:LME983179 LWA983176:LWA983179 MFW983176:MFW983179 MPS983176:MPS983179 MZO983176:MZO983179 NJK983176:NJK983179 NTG983176:NTG983179 ODC983176:ODC983179 OMY983176:OMY983179 OWU983176:OWU983179 PGQ983176:PGQ983179 PQM983176:PQM983179 QAI983176:QAI983179 QKE983176:QKE983179 QUA983176:QUA983179 RDW983176:RDW983179 RNS983176:RNS983179 RXO983176:RXO983179 SHK983176:SHK983179 SRG983176:SRG983179 TBC983176:TBC983179 TKY983176:TKY983179 TUU983176:TUU983179 UEQ983176:UEQ983179 UOM983176:UOM983179 UYI983176:UYI983179 VIE983176:VIE983179 VSA983176:VSA983179 WBW983176:WBW983179 WLS983176:WLS983179 WVO983176:WVO983179 G98:G103 JC98:JC103 SY98:SY103 ACU98:ACU103 AMQ98:AMQ103 AWM98:AWM103 BGI98:BGI103 BQE98:BQE103 CAA98:CAA103 CJW98:CJW103 CTS98:CTS103 DDO98:DDO103 DNK98:DNK103 DXG98:DXG103 EHC98:EHC103 EQY98:EQY103 FAU98:FAU103 FKQ98:FKQ103 FUM98:FUM103 GEI98:GEI103 GOE98:GOE103 GYA98:GYA103 HHW98:HHW103 HRS98:HRS103 IBO98:IBO103 ILK98:ILK103 IVG98:IVG103 JFC98:JFC103 JOY98:JOY103 JYU98:JYU103 KIQ98:KIQ103 KSM98:KSM103 LCI98:LCI103 LME98:LME103 LWA98:LWA103 MFW98:MFW103 MPS98:MPS103 MZO98:MZO103 NJK98:NJK103 NTG98:NTG103 ODC98:ODC103 OMY98:OMY103 OWU98:OWU103 PGQ98:PGQ103 PQM98:PQM103 QAI98:QAI103 QKE98:QKE103 QUA98:QUA103 RDW98:RDW103 RNS98:RNS103 RXO98:RXO103 SHK98:SHK103 SRG98:SRG103 TBC98:TBC103 TKY98:TKY103 TUU98:TUU103 UEQ98:UEQ103 UOM98:UOM103 UYI98:UYI103 VIE98:VIE103 VSA98:VSA103 WBW98:WBW103 WLS98:WLS103 WVO98:WVO103 G65634:G65639 JC65634:JC65639 SY65634:SY65639 ACU65634:ACU65639 AMQ65634:AMQ65639 AWM65634:AWM65639 BGI65634:BGI65639 BQE65634:BQE65639 CAA65634:CAA65639 CJW65634:CJW65639 CTS65634:CTS65639 DDO65634:DDO65639 DNK65634:DNK65639 DXG65634:DXG65639 EHC65634:EHC65639 EQY65634:EQY65639 FAU65634:FAU65639 FKQ65634:FKQ65639 FUM65634:FUM65639 GEI65634:GEI65639 GOE65634:GOE65639 GYA65634:GYA65639 HHW65634:HHW65639 HRS65634:HRS65639 IBO65634:IBO65639 ILK65634:ILK65639 IVG65634:IVG65639 JFC65634:JFC65639 JOY65634:JOY65639 JYU65634:JYU65639 KIQ65634:KIQ65639 KSM65634:KSM65639 LCI65634:LCI65639 LME65634:LME65639 LWA65634:LWA65639 MFW65634:MFW65639 MPS65634:MPS65639 MZO65634:MZO65639 NJK65634:NJK65639 NTG65634:NTG65639 ODC65634:ODC65639 OMY65634:OMY65639 OWU65634:OWU65639 PGQ65634:PGQ65639 PQM65634:PQM65639 QAI65634:QAI65639 QKE65634:QKE65639 QUA65634:QUA65639 RDW65634:RDW65639 RNS65634:RNS65639 RXO65634:RXO65639 SHK65634:SHK65639 SRG65634:SRG65639 TBC65634:TBC65639 TKY65634:TKY65639 TUU65634:TUU65639 UEQ65634:UEQ65639 UOM65634:UOM65639 UYI65634:UYI65639 VIE65634:VIE65639 VSA65634:VSA65639 WBW65634:WBW65639 WLS65634:WLS65639 WVO65634:WVO65639 G131170:G131175 JC131170:JC131175 SY131170:SY131175 ACU131170:ACU131175 AMQ131170:AMQ131175 AWM131170:AWM131175 BGI131170:BGI131175 BQE131170:BQE131175 CAA131170:CAA131175 CJW131170:CJW131175 CTS131170:CTS131175 DDO131170:DDO131175 DNK131170:DNK131175 DXG131170:DXG131175 EHC131170:EHC131175 EQY131170:EQY131175 FAU131170:FAU131175 FKQ131170:FKQ131175 FUM131170:FUM131175 GEI131170:GEI131175 GOE131170:GOE131175 GYA131170:GYA131175 HHW131170:HHW131175 HRS131170:HRS131175 IBO131170:IBO131175 ILK131170:ILK131175 IVG131170:IVG131175 JFC131170:JFC131175 JOY131170:JOY131175 JYU131170:JYU131175 KIQ131170:KIQ131175 KSM131170:KSM131175 LCI131170:LCI131175 LME131170:LME131175 LWA131170:LWA131175 MFW131170:MFW131175 MPS131170:MPS131175 MZO131170:MZO131175 NJK131170:NJK131175 NTG131170:NTG131175 ODC131170:ODC131175 OMY131170:OMY131175 OWU131170:OWU131175 PGQ131170:PGQ131175 PQM131170:PQM131175 QAI131170:QAI131175 QKE131170:QKE131175 QUA131170:QUA131175 RDW131170:RDW131175 RNS131170:RNS131175 RXO131170:RXO131175 SHK131170:SHK131175 SRG131170:SRG131175 TBC131170:TBC131175 TKY131170:TKY131175 TUU131170:TUU131175 UEQ131170:UEQ131175 UOM131170:UOM131175 UYI131170:UYI131175 VIE131170:VIE131175 VSA131170:VSA131175 WBW131170:WBW131175 WLS131170:WLS131175 WVO131170:WVO131175 G196706:G196711 JC196706:JC196711 SY196706:SY196711 ACU196706:ACU196711 AMQ196706:AMQ196711 AWM196706:AWM196711 BGI196706:BGI196711 BQE196706:BQE196711 CAA196706:CAA196711 CJW196706:CJW196711 CTS196706:CTS196711 DDO196706:DDO196711 DNK196706:DNK196711 DXG196706:DXG196711 EHC196706:EHC196711 EQY196706:EQY196711 FAU196706:FAU196711 FKQ196706:FKQ196711 FUM196706:FUM196711 GEI196706:GEI196711 GOE196706:GOE196711 GYA196706:GYA196711 HHW196706:HHW196711 HRS196706:HRS196711 IBO196706:IBO196711 ILK196706:ILK196711 IVG196706:IVG196711 JFC196706:JFC196711 JOY196706:JOY196711 JYU196706:JYU196711 KIQ196706:KIQ196711 KSM196706:KSM196711 LCI196706:LCI196711 LME196706:LME196711 LWA196706:LWA196711 MFW196706:MFW196711 MPS196706:MPS196711 MZO196706:MZO196711 NJK196706:NJK196711 NTG196706:NTG196711 ODC196706:ODC196711 OMY196706:OMY196711 OWU196706:OWU196711 PGQ196706:PGQ196711 PQM196706:PQM196711 QAI196706:QAI196711 QKE196706:QKE196711 QUA196706:QUA196711 RDW196706:RDW196711 RNS196706:RNS196711 RXO196706:RXO196711 SHK196706:SHK196711 SRG196706:SRG196711 TBC196706:TBC196711 TKY196706:TKY196711 TUU196706:TUU196711 UEQ196706:UEQ196711 UOM196706:UOM196711 UYI196706:UYI196711 VIE196706:VIE196711 VSA196706:VSA196711 WBW196706:WBW196711 WLS196706:WLS196711 WVO196706:WVO196711 G262242:G262247 JC262242:JC262247 SY262242:SY262247 ACU262242:ACU262247 AMQ262242:AMQ262247 AWM262242:AWM262247 BGI262242:BGI262247 BQE262242:BQE262247 CAA262242:CAA262247 CJW262242:CJW262247 CTS262242:CTS262247 DDO262242:DDO262247 DNK262242:DNK262247 DXG262242:DXG262247 EHC262242:EHC262247 EQY262242:EQY262247 FAU262242:FAU262247 FKQ262242:FKQ262247 FUM262242:FUM262247 GEI262242:GEI262247 GOE262242:GOE262247 GYA262242:GYA262247 HHW262242:HHW262247 HRS262242:HRS262247 IBO262242:IBO262247 ILK262242:ILK262247 IVG262242:IVG262247 JFC262242:JFC262247 JOY262242:JOY262247 JYU262242:JYU262247 KIQ262242:KIQ262247 KSM262242:KSM262247 LCI262242:LCI262247 LME262242:LME262247 LWA262242:LWA262247 MFW262242:MFW262247 MPS262242:MPS262247 MZO262242:MZO262247 NJK262242:NJK262247 NTG262242:NTG262247 ODC262242:ODC262247 OMY262242:OMY262247 OWU262242:OWU262247 PGQ262242:PGQ262247 PQM262242:PQM262247 QAI262242:QAI262247 QKE262242:QKE262247 QUA262242:QUA262247 RDW262242:RDW262247 RNS262242:RNS262247 RXO262242:RXO262247 SHK262242:SHK262247 SRG262242:SRG262247 TBC262242:TBC262247 TKY262242:TKY262247 TUU262242:TUU262247 UEQ262242:UEQ262247 UOM262242:UOM262247 UYI262242:UYI262247 VIE262242:VIE262247 VSA262242:VSA262247 WBW262242:WBW262247 WLS262242:WLS262247 WVO262242:WVO262247 G327778:G327783 JC327778:JC327783 SY327778:SY327783 ACU327778:ACU327783 AMQ327778:AMQ327783 AWM327778:AWM327783 BGI327778:BGI327783 BQE327778:BQE327783 CAA327778:CAA327783 CJW327778:CJW327783 CTS327778:CTS327783 DDO327778:DDO327783 DNK327778:DNK327783 DXG327778:DXG327783 EHC327778:EHC327783 EQY327778:EQY327783 FAU327778:FAU327783 FKQ327778:FKQ327783 FUM327778:FUM327783 GEI327778:GEI327783 GOE327778:GOE327783 GYA327778:GYA327783 HHW327778:HHW327783 HRS327778:HRS327783 IBO327778:IBO327783 ILK327778:ILK327783 IVG327778:IVG327783 JFC327778:JFC327783 JOY327778:JOY327783 JYU327778:JYU327783 KIQ327778:KIQ327783 KSM327778:KSM327783 LCI327778:LCI327783 LME327778:LME327783 LWA327778:LWA327783 MFW327778:MFW327783 MPS327778:MPS327783 MZO327778:MZO327783 NJK327778:NJK327783 NTG327778:NTG327783 ODC327778:ODC327783 OMY327778:OMY327783 OWU327778:OWU327783 PGQ327778:PGQ327783 PQM327778:PQM327783 QAI327778:QAI327783 QKE327778:QKE327783 QUA327778:QUA327783 RDW327778:RDW327783 RNS327778:RNS327783 RXO327778:RXO327783 SHK327778:SHK327783 SRG327778:SRG327783 TBC327778:TBC327783 TKY327778:TKY327783 TUU327778:TUU327783 UEQ327778:UEQ327783 UOM327778:UOM327783 UYI327778:UYI327783 VIE327778:VIE327783 VSA327778:VSA327783 WBW327778:WBW327783 WLS327778:WLS327783 WVO327778:WVO327783 G393314:G393319 JC393314:JC393319 SY393314:SY393319 ACU393314:ACU393319 AMQ393314:AMQ393319 AWM393314:AWM393319 BGI393314:BGI393319 BQE393314:BQE393319 CAA393314:CAA393319 CJW393314:CJW393319 CTS393314:CTS393319 DDO393314:DDO393319 DNK393314:DNK393319 DXG393314:DXG393319 EHC393314:EHC393319 EQY393314:EQY393319 FAU393314:FAU393319 FKQ393314:FKQ393319 FUM393314:FUM393319 GEI393314:GEI393319 GOE393314:GOE393319 GYA393314:GYA393319 HHW393314:HHW393319 HRS393314:HRS393319 IBO393314:IBO393319 ILK393314:ILK393319 IVG393314:IVG393319 JFC393314:JFC393319 JOY393314:JOY393319 JYU393314:JYU393319 KIQ393314:KIQ393319 KSM393314:KSM393319 LCI393314:LCI393319 LME393314:LME393319 LWA393314:LWA393319 MFW393314:MFW393319 MPS393314:MPS393319 MZO393314:MZO393319 NJK393314:NJK393319 NTG393314:NTG393319 ODC393314:ODC393319 OMY393314:OMY393319 OWU393314:OWU393319 PGQ393314:PGQ393319 PQM393314:PQM393319 QAI393314:QAI393319 QKE393314:QKE393319 QUA393314:QUA393319 RDW393314:RDW393319 RNS393314:RNS393319 RXO393314:RXO393319 SHK393314:SHK393319 SRG393314:SRG393319 TBC393314:TBC393319 TKY393314:TKY393319 TUU393314:TUU393319 UEQ393314:UEQ393319 UOM393314:UOM393319 UYI393314:UYI393319 VIE393314:VIE393319 VSA393314:VSA393319 WBW393314:WBW393319 WLS393314:WLS393319 WVO393314:WVO393319 G458850:G458855 JC458850:JC458855 SY458850:SY458855 ACU458850:ACU458855 AMQ458850:AMQ458855 AWM458850:AWM458855 BGI458850:BGI458855 BQE458850:BQE458855 CAA458850:CAA458855 CJW458850:CJW458855 CTS458850:CTS458855 DDO458850:DDO458855 DNK458850:DNK458855 DXG458850:DXG458855 EHC458850:EHC458855 EQY458850:EQY458855 FAU458850:FAU458855 FKQ458850:FKQ458855 FUM458850:FUM458855 GEI458850:GEI458855 GOE458850:GOE458855 GYA458850:GYA458855 HHW458850:HHW458855 HRS458850:HRS458855 IBO458850:IBO458855 ILK458850:ILK458855 IVG458850:IVG458855 JFC458850:JFC458855 JOY458850:JOY458855 JYU458850:JYU458855 KIQ458850:KIQ458855 KSM458850:KSM458855 LCI458850:LCI458855 LME458850:LME458855 LWA458850:LWA458855 MFW458850:MFW458855 MPS458850:MPS458855 MZO458850:MZO458855 NJK458850:NJK458855 NTG458850:NTG458855 ODC458850:ODC458855 OMY458850:OMY458855 OWU458850:OWU458855 PGQ458850:PGQ458855 PQM458850:PQM458855 QAI458850:QAI458855 QKE458850:QKE458855 QUA458850:QUA458855 RDW458850:RDW458855 RNS458850:RNS458855 RXO458850:RXO458855 SHK458850:SHK458855 SRG458850:SRG458855 TBC458850:TBC458855 TKY458850:TKY458855 TUU458850:TUU458855 UEQ458850:UEQ458855 UOM458850:UOM458855 UYI458850:UYI458855 VIE458850:VIE458855 VSA458850:VSA458855 WBW458850:WBW458855 WLS458850:WLS458855 WVO458850:WVO458855 G524386:G524391 JC524386:JC524391 SY524386:SY524391 ACU524386:ACU524391 AMQ524386:AMQ524391 AWM524386:AWM524391 BGI524386:BGI524391 BQE524386:BQE524391 CAA524386:CAA524391 CJW524386:CJW524391 CTS524386:CTS524391 DDO524386:DDO524391 DNK524386:DNK524391 DXG524386:DXG524391 EHC524386:EHC524391 EQY524386:EQY524391 FAU524386:FAU524391 FKQ524386:FKQ524391 FUM524386:FUM524391 GEI524386:GEI524391 GOE524386:GOE524391 GYA524386:GYA524391 HHW524386:HHW524391 HRS524386:HRS524391 IBO524386:IBO524391 ILK524386:ILK524391 IVG524386:IVG524391 JFC524386:JFC524391 JOY524386:JOY524391 JYU524386:JYU524391 KIQ524386:KIQ524391 KSM524386:KSM524391 LCI524386:LCI524391 LME524386:LME524391 LWA524386:LWA524391 MFW524386:MFW524391 MPS524386:MPS524391 MZO524386:MZO524391 NJK524386:NJK524391 NTG524386:NTG524391 ODC524386:ODC524391 OMY524386:OMY524391 OWU524386:OWU524391 PGQ524386:PGQ524391 PQM524386:PQM524391 QAI524386:QAI524391 QKE524386:QKE524391 QUA524386:QUA524391 RDW524386:RDW524391 RNS524386:RNS524391 RXO524386:RXO524391 SHK524386:SHK524391 SRG524386:SRG524391 TBC524386:TBC524391 TKY524386:TKY524391 TUU524386:TUU524391 UEQ524386:UEQ524391 UOM524386:UOM524391 UYI524386:UYI524391 VIE524386:VIE524391 VSA524386:VSA524391 WBW524386:WBW524391 WLS524386:WLS524391 WVO524386:WVO524391 G589922:G589927 JC589922:JC589927 SY589922:SY589927 ACU589922:ACU589927 AMQ589922:AMQ589927 AWM589922:AWM589927 BGI589922:BGI589927 BQE589922:BQE589927 CAA589922:CAA589927 CJW589922:CJW589927 CTS589922:CTS589927 DDO589922:DDO589927 DNK589922:DNK589927 DXG589922:DXG589927 EHC589922:EHC589927 EQY589922:EQY589927 FAU589922:FAU589927 FKQ589922:FKQ589927 FUM589922:FUM589927 GEI589922:GEI589927 GOE589922:GOE589927 GYA589922:GYA589927 HHW589922:HHW589927 HRS589922:HRS589927 IBO589922:IBO589927 ILK589922:ILK589927 IVG589922:IVG589927 JFC589922:JFC589927 JOY589922:JOY589927 JYU589922:JYU589927 KIQ589922:KIQ589927 KSM589922:KSM589927 LCI589922:LCI589927 LME589922:LME589927 LWA589922:LWA589927 MFW589922:MFW589927 MPS589922:MPS589927 MZO589922:MZO589927 NJK589922:NJK589927 NTG589922:NTG589927 ODC589922:ODC589927 OMY589922:OMY589927 OWU589922:OWU589927 PGQ589922:PGQ589927 PQM589922:PQM589927 QAI589922:QAI589927 QKE589922:QKE589927 QUA589922:QUA589927 RDW589922:RDW589927 RNS589922:RNS589927 RXO589922:RXO589927 SHK589922:SHK589927 SRG589922:SRG589927 TBC589922:TBC589927 TKY589922:TKY589927 TUU589922:TUU589927 UEQ589922:UEQ589927 UOM589922:UOM589927 UYI589922:UYI589927 VIE589922:VIE589927 VSA589922:VSA589927 WBW589922:WBW589927 WLS589922:WLS589927 WVO589922:WVO589927 G655458:G655463 JC655458:JC655463 SY655458:SY655463 ACU655458:ACU655463 AMQ655458:AMQ655463 AWM655458:AWM655463 BGI655458:BGI655463 BQE655458:BQE655463 CAA655458:CAA655463 CJW655458:CJW655463 CTS655458:CTS655463 DDO655458:DDO655463 DNK655458:DNK655463 DXG655458:DXG655463 EHC655458:EHC655463 EQY655458:EQY655463 FAU655458:FAU655463 FKQ655458:FKQ655463 FUM655458:FUM655463 GEI655458:GEI655463 GOE655458:GOE655463 GYA655458:GYA655463 HHW655458:HHW655463 HRS655458:HRS655463 IBO655458:IBO655463 ILK655458:ILK655463 IVG655458:IVG655463 JFC655458:JFC655463 JOY655458:JOY655463 JYU655458:JYU655463 KIQ655458:KIQ655463 KSM655458:KSM655463 LCI655458:LCI655463 LME655458:LME655463 LWA655458:LWA655463 MFW655458:MFW655463 MPS655458:MPS655463 MZO655458:MZO655463 NJK655458:NJK655463 NTG655458:NTG655463 ODC655458:ODC655463 OMY655458:OMY655463 OWU655458:OWU655463 PGQ655458:PGQ655463 PQM655458:PQM655463 QAI655458:QAI655463 QKE655458:QKE655463 QUA655458:QUA655463 RDW655458:RDW655463 RNS655458:RNS655463 RXO655458:RXO655463 SHK655458:SHK655463 SRG655458:SRG655463 TBC655458:TBC655463 TKY655458:TKY655463 TUU655458:TUU655463 UEQ655458:UEQ655463 UOM655458:UOM655463 UYI655458:UYI655463 VIE655458:VIE655463 VSA655458:VSA655463 WBW655458:WBW655463 WLS655458:WLS655463 WVO655458:WVO655463 G720994:G720999 JC720994:JC720999 SY720994:SY720999 ACU720994:ACU720999 AMQ720994:AMQ720999 AWM720994:AWM720999 BGI720994:BGI720999 BQE720994:BQE720999 CAA720994:CAA720999 CJW720994:CJW720999 CTS720994:CTS720999 DDO720994:DDO720999 DNK720994:DNK720999 DXG720994:DXG720999 EHC720994:EHC720999 EQY720994:EQY720999 FAU720994:FAU720999 FKQ720994:FKQ720999 FUM720994:FUM720999 GEI720994:GEI720999 GOE720994:GOE720999 GYA720994:GYA720999 HHW720994:HHW720999 HRS720994:HRS720999 IBO720994:IBO720999 ILK720994:ILK720999 IVG720994:IVG720999 JFC720994:JFC720999 JOY720994:JOY720999 JYU720994:JYU720999 KIQ720994:KIQ720999 KSM720994:KSM720999 LCI720994:LCI720999 LME720994:LME720999 LWA720994:LWA720999 MFW720994:MFW720999 MPS720994:MPS720999 MZO720994:MZO720999 NJK720994:NJK720999 NTG720994:NTG720999 ODC720994:ODC720999 OMY720994:OMY720999 OWU720994:OWU720999 PGQ720994:PGQ720999 PQM720994:PQM720999 QAI720994:QAI720999 QKE720994:QKE720999 QUA720994:QUA720999 RDW720994:RDW720999 RNS720994:RNS720999 RXO720994:RXO720999 SHK720994:SHK720999 SRG720994:SRG720999 TBC720994:TBC720999 TKY720994:TKY720999 TUU720994:TUU720999 UEQ720994:UEQ720999 UOM720994:UOM720999 UYI720994:UYI720999 VIE720994:VIE720999 VSA720994:VSA720999 WBW720994:WBW720999 WLS720994:WLS720999 WVO720994:WVO720999 G786530:G786535 JC786530:JC786535 SY786530:SY786535 ACU786530:ACU786535 AMQ786530:AMQ786535 AWM786530:AWM786535 BGI786530:BGI786535 BQE786530:BQE786535 CAA786530:CAA786535 CJW786530:CJW786535 CTS786530:CTS786535 DDO786530:DDO786535 DNK786530:DNK786535 DXG786530:DXG786535 EHC786530:EHC786535 EQY786530:EQY786535 FAU786530:FAU786535 FKQ786530:FKQ786535 FUM786530:FUM786535 GEI786530:GEI786535 GOE786530:GOE786535 GYA786530:GYA786535 HHW786530:HHW786535 HRS786530:HRS786535 IBO786530:IBO786535 ILK786530:ILK786535 IVG786530:IVG786535 JFC786530:JFC786535 JOY786530:JOY786535 JYU786530:JYU786535 KIQ786530:KIQ786535 KSM786530:KSM786535 LCI786530:LCI786535 LME786530:LME786535 LWA786530:LWA786535 MFW786530:MFW786535 MPS786530:MPS786535 MZO786530:MZO786535 NJK786530:NJK786535 NTG786530:NTG786535 ODC786530:ODC786535 OMY786530:OMY786535 OWU786530:OWU786535 PGQ786530:PGQ786535 PQM786530:PQM786535 QAI786530:QAI786535 QKE786530:QKE786535 QUA786530:QUA786535 RDW786530:RDW786535 RNS786530:RNS786535 RXO786530:RXO786535 SHK786530:SHK786535 SRG786530:SRG786535 TBC786530:TBC786535 TKY786530:TKY786535 TUU786530:TUU786535 UEQ786530:UEQ786535 UOM786530:UOM786535 UYI786530:UYI786535 VIE786530:VIE786535 VSA786530:VSA786535 WBW786530:WBW786535 WLS786530:WLS786535 WVO786530:WVO786535 G852066:G852071 JC852066:JC852071 SY852066:SY852071 ACU852066:ACU852071 AMQ852066:AMQ852071 AWM852066:AWM852071 BGI852066:BGI852071 BQE852066:BQE852071 CAA852066:CAA852071 CJW852066:CJW852071 CTS852066:CTS852071 DDO852066:DDO852071 DNK852066:DNK852071 DXG852066:DXG852071 EHC852066:EHC852071 EQY852066:EQY852071 FAU852066:FAU852071 FKQ852066:FKQ852071 FUM852066:FUM852071 GEI852066:GEI852071 GOE852066:GOE852071 GYA852066:GYA852071 HHW852066:HHW852071 HRS852066:HRS852071 IBO852066:IBO852071 ILK852066:ILK852071 IVG852066:IVG852071 JFC852066:JFC852071 JOY852066:JOY852071 JYU852066:JYU852071 KIQ852066:KIQ852071 KSM852066:KSM852071 LCI852066:LCI852071 LME852066:LME852071 LWA852066:LWA852071 MFW852066:MFW852071 MPS852066:MPS852071 MZO852066:MZO852071 NJK852066:NJK852071 NTG852066:NTG852071 ODC852066:ODC852071 OMY852066:OMY852071 OWU852066:OWU852071 PGQ852066:PGQ852071 PQM852066:PQM852071 QAI852066:QAI852071 QKE852066:QKE852071 QUA852066:QUA852071 RDW852066:RDW852071 RNS852066:RNS852071 RXO852066:RXO852071 SHK852066:SHK852071 SRG852066:SRG852071 TBC852066:TBC852071 TKY852066:TKY852071 TUU852066:TUU852071 UEQ852066:UEQ852071 UOM852066:UOM852071 UYI852066:UYI852071 VIE852066:VIE852071 VSA852066:VSA852071 WBW852066:WBW852071 WLS852066:WLS852071 WVO852066:WVO852071 G917602:G917607 JC917602:JC917607 SY917602:SY917607 ACU917602:ACU917607 AMQ917602:AMQ917607 AWM917602:AWM917607 BGI917602:BGI917607 BQE917602:BQE917607 CAA917602:CAA917607 CJW917602:CJW917607 CTS917602:CTS917607 DDO917602:DDO917607 DNK917602:DNK917607 DXG917602:DXG917607 EHC917602:EHC917607 EQY917602:EQY917607 FAU917602:FAU917607 FKQ917602:FKQ917607 FUM917602:FUM917607 GEI917602:GEI917607 GOE917602:GOE917607 GYA917602:GYA917607 HHW917602:HHW917607 HRS917602:HRS917607 IBO917602:IBO917607 ILK917602:ILK917607 IVG917602:IVG917607 JFC917602:JFC917607 JOY917602:JOY917607 JYU917602:JYU917607 KIQ917602:KIQ917607 KSM917602:KSM917607 LCI917602:LCI917607 LME917602:LME917607 LWA917602:LWA917607 MFW917602:MFW917607 MPS917602:MPS917607 MZO917602:MZO917607 NJK917602:NJK917607 NTG917602:NTG917607 ODC917602:ODC917607 OMY917602:OMY917607 OWU917602:OWU917607 PGQ917602:PGQ917607 PQM917602:PQM917607 QAI917602:QAI917607 QKE917602:QKE917607 QUA917602:QUA917607 RDW917602:RDW917607 RNS917602:RNS917607 RXO917602:RXO917607 SHK917602:SHK917607 SRG917602:SRG917607 TBC917602:TBC917607 TKY917602:TKY917607 TUU917602:TUU917607 UEQ917602:UEQ917607 UOM917602:UOM917607 UYI917602:UYI917607 VIE917602:VIE917607 VSA917602:VSA917607 WBW917602:WBW917607 WLS917602:WLS917607 WVO917602:WVO917607 G983138:G983143 JC983138:JC983143 SY983138:SY983143 ACU983138:ACU983143 AMQ983138:AMQ983143 AWM983138:AWM983143 BGI983138:BGI983143 BQE983138:BQE983143 CAA983138:CAA983143 CJW983138:CJW983143 CTS983138:CTS983143 DDO983138:DDO983143 DNK983138:DNK983143 DXG983138:DXG983143 EHC983138:EHC983143 EQY983138:EQY983143 FAU983138:FAU983143 FKQ983138:FKQ983143 FUM983138:FUM983143 GEI983138:GEI983143 GOE983138:GOE983143 GYA983138:GYA983143 HHW983138:HHW983143 HRS983138:HRS983143 IBO983138:IBO983143 ILK983138:ILK983143 IVG983138:IVG983143 JFC983138:JFC983143 JOY983138:JOY983143 JYU983138:JYU983143 KIQ983138:KIQ983143 KSM983138:KSM983143 LCI983138:LCI983143 LME983138:LME983143 LWA983138:LWA983143 MFW983138:MFW983143 MPS983138:MPS983143 MZO983138:MZO983143 NJK983138:NJK983143 NTG983138:NTG983143 ODC983138:ODC983143 OMY983138:OMY983143 OWU983138:OWU983143 PGQ983138:PGQ983143 PQM983138:PQM983143 QAI983138:QAI983143 QKE983138:QKE983143 QUA983138:QUA983143 RDW983138:RDW983143 RNS983138:RNS983143 RXO983138:RXO983143 SHK983138:SHK983143 SRG983138:SRG983143 TBC983138:TBC983143 TKY983138:TKY983143 TUU983138:TUU983143 UEQ983138:UEQ983143 UOM983138:UOM983143 UYI983138:UYI983143 VIE983138:VIE983143 VSA983138:VSA983143 WBW983138:WBW983143 WLS983138:WLS983143 WVO983138:WVO983143 G187 JC187 SY187 ACU187 AMQ187 AWM187 BGI187 BQE187 CAA187 CJW187 CTS187 DDO187 DNK187 DXG187 EHC187 EQY187 FAU187 FKQ187 FUM187 GEI187 GOE187 GYA187 HHW187 HRS187 IBO187 ILK187 IVG187 JFC187 JOY187 JYU187 KIQ187 KSM187 LCI187 LME187 LWA187 MFW187 MPS187 MZO187 NJK187 NTG187 ODC187 OMY187 OWU187 PGQ187 PQM187 QAI187 QKE187 QUA187 RDW187 RNS187 RXO187 SHK187 SRG187 TBC187 TKY187 TUU187 UEQ187 UOM187 UYI187 VIE187 VSA187 WBW187 WLS187 WVO187 G65723 JC65723 SY65723 ACU65723 AMQ65723 AWM65723 BGI65723 BQE65723 CAA65723 CJW65723 CTS65723 DDO65723 DNK65723 DXG65723 EHC65723 EQY65723 FAU65723 FKQ65723 FUM65723 GEI65723 GOE65723 GYA65723 HHW65723 HRS65723 IBO65723 ILK65723 IVG65723 JFC65723 JOY65723 JYU65723 KIQ65723 KSM65723 LCI65723 LME65723 LWA65723 MFW65723 MPS65723 MZO65723 NJK65723 NTG65723 ODC65723 OMY65723 OWU65723 PGQ65723 PQM65723 QAI65723 QKE65723 QUA65723 RDW65723 RNS65723 RXO65723 SHK65723 SRG65723 TBC65723 TKY65723 TUU65723 UEQ65723 UOM65723 UYI65723 VIE65723 VSA65723 WBW65723 WLS65723 WVO65723 G131259 JC131259 SY131259 ACU131259 AMQ131259 AWM131259 BGI131259 BQE131259 CAA131259 CJW131259 CTS131259 DDO131259 DNK131259 DXG131259 EHC131259 EQY131259 FAU131259 FKQ131259 FUM131259 GEI131259 GOE131259 GYA131259 HHW131259 HRS131259 IBO131259 ILK131259 IVG131259 JFC131259 JOY131259 JYU131259 KIQ131259 KSM131259 LCI131259 LME131259 LWA131259 MFW131259 MPS131259 MZO131259 NJK131259 NTG131259 ODC131259 OMY131259 OWU131259 PGQ131259 PQM131259 QAI131259 QKE131259 QUA131259 RDW131259 RNS131259 RXO131259 SHK131259 SRG131259 TBC131259 TKY131259 TUU131259 UEQ131259 UOM131259 UYI131259 VIE131259 VSA131259 WBW131259 WLS131259 WVO131259 G196795 JC196795 SY196795 ACU196795 AMQ196795 AWM196795 BGI196795 BQE196795 CAA196795 CJW196795 CTS196795 DDO196795 DNK196795 DXG196795 EHC196795 EQY196795 FAU196795 FKQ196795 FUM196795 GEI196795 GOE196795 GYA196795 HHW196795 HRS196795 IBO196795 ILK196795 IVG196795 JFC196795 JOY196795 JYU196795 KIQ196795 KSM196795 LCI196795 LME196795 LWA196795 MFW196795 MPS196795 MZO196795 NJK196795 NTG196795 ODC196795 OMY196795 OWU196795 PGQ196795 PQM196795 QAI196795 QKE196795 QUA196795 RDW196795 RNS196795 RXO196795 SHK196795 SRG196795 TBC196795 TKY196795 TUU196795 UEQ196795 UOM196795 UYI196795 VIE196795 VSA196795 WBW196795 WLS196795 WVO196795 G262331 JC262331 SY262331 ACU262331 AMQ262331 AWM262331 BGI262331 BQE262331 CAA262331 CJW262331 CTS262331 DDO262331 DNK262331 DXG262331 EHC262331 EQY262331 FAU262331 FKQ262331 FUM262331 GEI262331 GOE262331 GYA262331 HHW262331 HRS262331 IBO262331 ILK262331 IVG262331 JFC262331 JOY262331 JYU262331 KIQ262331 KSM262331 LCI262331 LME262331 LWA262331 MFW262331 MPS262331 MZO262331 NJK262331 NTG262331 ODC262331 OMY262331 OWU262331 PGQ262331 PQM262331 QAI262331 QKE262331 QUA262331 RDW262331 RNS262331 RXO262331 SHK262331 SRG262331 TBC262331 TKY262331 TUU262331 UEQ262331 UOM262331 UYI262331 VIE262331 VSA262331 WBW262331 WLS262331 WVO262331 G327867 JC327867 SY327867 ACU327867 AMQ327867 AWM327867 BGI327867 BQE327867 CAA327867 CJW327867 CTS327867 DDO327867 DNK327867 DXG327867 EHC327867 EQY327867 FAU327867 FKQ327867 FUM327867 GEI327867 GOE327867 GYA327867 HHW327867 HRS327867 IBO327867 ILK327867 IVG327867 JFC327867 JOY327867 JYU327867 KIQ327867 KSM327867 LCI327867 LME327867 LWA327867 MFW327867 MPS327867 MZO327867 NJK327867 NTG327867 ODC327867 OMY327867 OWU327867 PGQ327867 PQM327867 QAI327867 QKE327867 QUA327867 RDW327867 RNS327867 RXO327867 SHK327867 SRG327867 TBC327867 TKY327867 TUU327867 UEQ327867 UOM327867 UYI327867 VIE327867 VSA327867 WBW327867 WLS327867 WVO327867 G393403 JC393403 SY393403 ACU393403 AMQ393403 AWM393403 BGI393403 BQE393403 CAA393403 CJW393403 CTS393403 DDO393403 DNK393403 DXG393403 EHC393403 EQY393403 FAU393403 FKQ393403 FUM393403 GEI393403 GOE393403 GYA393403 HHW393403 HRS393403 IBO393403 ILK393403 IVG393403 JFC393403 JOY393403 JYU393403 KIQ393403 KSM393403 LCI393403 LME393403 LWA393403 MFW393403 MPS393403 MZO393403 NJK393403 NTG393403 ODC393403 OMY393403 OWU393403 PGQ393403 PQM393403 QAI393403 QKE393403 QUA393403 RDW393403 RNS393403 RXO393403 SHK393403 SRG393403 TBC393403 TKY393403 TUU393403 UEQ393403 UOM393403 UYI393403 VIE393403 VSA393403 WBW393403 WLS393403 WVO393403 G458939 JC458939 SY458939 ACU458939 AMQ458939 AWM458939 BGI458939 BQE458939 CAA458939 CJW458939 CTS458939 DDO458939 DNK458939 DXG458939 EHC458939 EQY458939 FAU458939 FKQ458939 FUM458939 GEI458939 GOE458939 GYA458939 HHW458939 HRS458939 IBO458939 ILK458939 IVG458939 JFC458939 JOY458939 JYU458939 KIQ458939 KSM458939 LCI458939 LME458939 LWA458939 MFW458939 MPS458939 MZO458939 NJK458939 NTG458939 ODC458939 OMY458939 OWU458939 PGQ458939 PQM458939 QAI458939 QKE458939 QUA458939 RDW458939 RNS458939 RXO458939 SHK458939 SRG458939 TBC458939 TKY458939 TUU458939 UEQ458939 UOM458939 UYI458939 VIE458939 VSA458939 WBW458939 WLS458939 WVO458939 G524475 JC524475 SY524475 ACU524475 AMQ524475 AWM524475 BGI524475 BQE524475 CAA524475 CJW524475 CTS524475 DDO524475 DNK524475 DXG524475 EHC524475 EQY524475 FAU524475 FKQ524475 FUM524475 GEI524475 GOE524475 GYA524475 HHW524475 HRS524475 IBO524475 ILK524475 IVG524475 JFC524475 JOY524475 JYU524475 KIQ524475 KSM524475 LCI524475 LME524475 LWA524475 MFW524475 MPS524475 MZO524475 NJK524475 NTG524475 ODC524475 OMY524475 OWU524475 PGQ524475 PQM524475 QAI524475 QKE524475 QUA524475 RDW524475 RNS524475 RXO524475 SHK524475 SRG524475 TBC524475 TKY524475 TUU524475 UEQ524475 UOM524475 UYI524475 VIE524475 VSA524475 WBW524475 WLS524475 WVO524475 G590011 JC590011 SY590011 ACU590011 AMQ590011 AWM590011 BGI590011 BQE590011 CAA590011 CJW590011 CTS590011 DDO590011 DNK590011 DXG590011 EHC590011 EQY590011 FAU590011 FKQ590011 FUM590011 GEI590011 GOE590011 GYA590011 HHW590011 HRS590011 IBO590011 ILK590011 IVG590011 JFC590011 JOY590011 JYU590011 KIQ590011 KSM590011 LCI590011 LME590011 LWA590011 MFW590011 MPS590011 MZO590011 NJK590011 NTG590011 ODC590011 OMY590011 OWU590011 PGQ590011 PQM590011 QAI590011 QKE590011 QUA590011 RDW590011 RNS590011 RXO590011 SHK590011 SRG590011 TBC590011 TKY590011 TUU590011 UEQ590011 UOM590011 UYI590011 VIE590011 VSA590011 WBW590011 WLS590011 WVO590011 G655547 JC655547 SY655547 ACU655547 AMQ655547 AWM655547 BGI655547 BQE655547 CAA655547 CJW655547 CTS655547 DDO655547 DNK655547 DXG655547 EHC655547 EQY655547 FAU655547 FKQ655547 FUM655547 GEI655547 GOE655547 GYA655547 HHW655547 HRS655547 IBO655547 ILK655547 IVG655547 JFC655547 JOY655547 JYU655547 KIQ655547 KSM655547 LCI655547 LME655547 LWA655547 MFW655547 MPS655547 MZO655547 NJK655547 NTG655547 ODC655547 OMY655547 OWU655547 PGQ655547 PQM655547 QAI655547 QKE655547 QUA655547 RDW655547 RNS655547 RXO655547 SHK655547 SRG655547 TBC655547 TKY655547 TUU655547 UEQ655547 UOM655547 UYI655547 VIE655547 VSA655547 WBW655547 WLS655547 WVO655547 G721083 JC721083 SY721083 ACU721083 AMQ721083 AWM721083 BGI721083 BQE721083 CAA721083 CJW721083 CTS721083 DDO721083 DNK721083 DXG721083 EHC721083 EQY721083 FAU721083 FKQ721083 FUM721083 GEI721083 GOE721083 GYA721083 HHW721083 HRS721083 IBO721083 ILK721083 IVG721083 JFC721083 JOY721083 JYU721083 KIQ721083 KSM721083 LCI721083 LME721083 LWA721083 MFW721083 MPS721083 MZO721083 NJK721083 NTG721083 ODC721083 OMY721083 OWU721083 PGQ721083 PQM721083 QAI721083 QKE721083 QUA721083 RDW721083 RNS721083 RXO721083 SHK721083 SRG721083 TBC721083 TKY721083 TUU721083 UEQ721083 UOM721083 UYI721083 VIE721083 VSA721083 WBW721083 WLS721083 WVO721083 G786619 JC786619 SY786619 ACU786619 AMQ786619 AWM786619 BGI786619 BQE786619 CAA786619 CJW786619 CTS786619 DDO786619 DNK786619 DXG786619 EHC786619 EQY786619 FAU786619 FKQ786619 FUM786619 GEI786619 GOE786619 GYA786619 HHW786619 HRS786619 IBO786619 ILK786619 IVG786619 JFC786619 JOY786619 JYU786619 KIQ786619 KSM786619 LCI786619 LME786619 LWA786619 MFW786619 MPS786619 MZO786619 NJK786619 NTG786619 ODC786619 OMY786619 OWU786619 PGQ786619 PQM786619 QAI786619 QKE786619 QUA786619 RDW786619 RNS786619 RXO786619 SHK786619 SRG786619 TBC786619 TKY786619 TUU786619 UEQ786619 UOM786619 UYI786619 VIE786619 VSA786619 WBW786619 WLS786619 WVO786619 G852155 JC852155 SY852155 ACU852155 AMQ852155 AWM852155 BGI852155 BQE852155 CAA852155 CJW852155 CTS852155 DDO852155 DNK852155 DXG852155 EHC852155 EQY852155 FAU852155 FKQ852155 FUM852155 GEI852155 GOE852155 GYA852155 HHW852155 HRS852155 IBO852155 ILK852155 IVG852155 JFC852155 JOY852155 JYU852155 KIQ852155 KSM852155 LCI852155 LME852155 LWA852155 MFW852155 MPS852155 MZO852155 NJK852155 NTG852155 ODC852155 OMY852155 OWU852155 PGQ852155 PQM852155 QAI852155 QKE852155 QUA852155 RDW852155 RNS852155 RXO852155 SHK852155 SRG852155 TBC852155 TKY852155 TUU852155 UEQ852155 UOM852155 UYI852155 VIE852155 VSA852155 WBW852155 WLS852155 WVO852155 G917691 JC917691 SY917691 ACU917691 AMQ917691 AWM917691 BGI917691 BQE917691 CAA917691 CJW917691 CTS917691 DDO917691 DNK917691 DXG917691 EHC917691 EQY917691 FAU917691 FKQ917691 FUM917691 GEI917691 GOE917691 GYA917691 HHW917691 HRS917691 IBO917691 ILK917691 IVG917691 JFC917691 JOY917691 JYU917691 KIQ917691 KSM917691 LCI917691 LME917691 LWA917691 MFW917691 MPS917691 MZO917691 NJK917691 NTG917691 ODC917691 OMY917691 OWU917691 PGQ917691 PQM917691 QAI917691 QKE917691 QUA917691 RDW917691 RNS917691 RXO917691 SHK917691 SRG917691 TBC917691 TKY917691 TUU917691 UEQ917691 UOM917691 UYI917691 VIE917691 VSA917691 WBW917691 WLS917691 WVO917691 G983227 JC983227 SY983227 ACU983227 AMQ983227 AWM983227 BGI983227 BQE983227 CAA983227 CJW983227 CTS983227 DDO983227 DNK983227 DXG983227 EHC983227 EQY983227 FAU983227 FKQ983227 FUM983227 GEI983227 GOE983227 GYA983227 HHW983227 HRS983227 IBO983227 ILK983227 IVG983227 JFC983227 JOY983227 JYU983227 KIQ983227 KSM983227 LCI983227 LME983227 LWA983227 MFW983227 MPS983227 MZO983227 NJK983227 NTG983227 ODC983227 OMY983227 OWU983227 PGQ983227 PQM983227 QAI983227 QKE983227 QUA983227 RDW983227 RNS983227 RXO983227 SHK983227 SRG983227 TBC983227 TKY983227 TUU983227 UEQ983227 UOM983227 UYI983227 VIE983227 VSA983227 WBW983227 WLS983227 WVO983227">
      <formula1>0</formula1>
      <formula2>100</formula2>
    </dataValidation>
    <dataValidation type="whole" allowBlank="1" showInputMessage="1" showErrorMessage="1" errorTitle="ATTENZIONE" error="INSERIRE VALORI NUMERICI INTERI" sqref="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46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G65682 JC65682 SY65682 ACU65682 AMQ65682 AWM65682 BGI65682 BQE65682 CAA65682 CJW65682 CTS65682 DDO65682 DNK65682 DXG65682 EHC65682 EQY65682 FAU65682 FKQ65682 FUM65682 GEI65682 GOE65682 GYA65682 HHW65682 HRS65682 IBO65682 ILK65682 IVG65682 JFC65682 JOY65682 JYU65682 KIQ65682 KSM65682 LCI65682 LME65682 LWA65682 MFW65682 MPS65682 MZO65682 NJK65682 NTG65682 ODC65682 OMY65682 OWU65682 PGQ65682 PQM65682 QAI65682 QKE65682 QUA65682 RDW65682 RNS65682 RXO65682 SHK65682 SRG65682 TBC65682 TKY65682 TUU65682 UEQ65682 UOM65682 UYI65682 VIE65682 VSA65682 WBW65682 WLS65682 WVO65682 G131218 JC131218 SY131218 ACU131218 AMQ131218 AWM131218 BGI131218 BQE131218 CAA131218 CJW131218 CTS131218 DDO131218 DNK131218 DXG131218 EHC131218 EQY131218 FAU131218 FKQ131218 FUM131218 GEI131218 GOE131218 GYA131218 HHW131218 HRS131218 IBO131218 ILK131218 IVG131218 JFC131218 JOY131218 JYU131218 KIQ131218 KSM131218 LCI131218 LME131218 LWA131218 MFW131218 MPS131218 MZO131218 NJK131218 NTG131218 ODC131218 OMY131218 OWU131218 PGQ131218 PQM131218 QAI131218 QKE131218 QUA131218 RDW131218 RNS131218 RXO131218 SHK131218 SRG131218 TBC131218 TKY131218 TUU131218 UEQ131218 UOM131218 UYI131218 VIE131218 VSA131218 WBW131218 WLS131218 WVO131218 G196754 JC196754 SY196754 ACU196754 AMQ196754 AWM196754 BGI196754 BQE196754 CAA196754 CJW196754 CTS196754 DDO196754 DNK196754 DXG196754 EHC196754 EQY196754 FAU196754 FKQ196754 FUM196754 GEI196754 GOE196754 GYA196754 HHW196754 HRS196754 IBO196754 ILK196754 IVG196754 JFC196754 JOY196754 JYU196754 KIQ196754 KSM196754 LCI196754 LME196754 LWA196754 MFW196754 MPS196754 MZO196754 NJK196754 NTG196754 ODC196754 OMY196754 OWU196754 PGQ196754 PQM196754 QAI196754 QKE196754 QUA196754 RDW196754 RNS196754 RXO196754 SHK196754 SRG196754 TBC196754 TKY196754 TUU196754 UEQ196754 UOM196754 UYI196754 VIE196754 VSA196754 WBW196754 WLS196754 WVO196754 G262290 JC262290 SY262290 ACU262290 AMQ262290 AWM262290 BGI262290 BQE262290 CAA262290 CJW262290 CTS262290 DDO262290 DNK262290 DXG262290 EHC262290 EQY262290 FAU262290 FKQ262290 FUM262290 GEI262290 GOE262290 GYA262290 HHW262290 HRS262290 IBO262290 ILK262290 IVG262290 JFC262290 JOY262290 JYU262290 KIQ262290 KSM262290 LCI262290 LME262290 LWA262290 MFW262290 MPS262290 MZO262290 NJK262290 NTG262290 ODC262290 OMY262290 OWU262290 PGQ262290 PQM262290 QAI262290 QKE262290 QUA262290 RDW262290 RNS262290 RXO262290 SHK262290 SRG262290 TBC262290 TKY262290 TUU262290 UEQ262290 UOM262290 UYI262290 VIE262290 VSA262290 WBW262290 WLS262290 WVO262290 G327826 JC327826 SY327826 ACU327826 AMQ327826 AWM327826 BGI327826 BQE327826 CAA327826 CJW327826 CTS327826 DDO327826 DNK327826 DXG327826 EHC327826 EQY327826 FAU327826 FKQ327826 FUM327826 GEI327826 GOE327826 GYA327826 HHW327826 HRS327826 IBO327826 ILK327826 IVG327826 JFC327826 JOY327826 JYU327826 KIQ327826 KSM327826 LCI327826 LME327826 LWA327826 MFW327826 MPS327826 MZO327826 NJK327826 NTG327826 ODC327826 OMY327826 OWU327826 PGQ327826 PQM327826 QAI327826 QKE327826 QUA327826 RDW327826 RNS327826 RXO327826 SHK327826 SRG327826 TBC327826 TKY327826 TUU327826 UEQ327826 UOM327826 UYI327826 VIE327826 VSA327826 WBW327826 WLS327826 WVO327826 G393362 JC393362 SY393362 ACU393362 AMQ393362 AWM393362 BGI393362 BQE393362 CAA393362 CJW393362 CTS393362 DDO393362 DNK393362 DXG393362 EHC393362 EQY393362 FAU393362 FKQ393362 FUM393362 GEI393362 GOE393362 GYA393362 HHW393362 HRS393362 IBO393362 ILK393362 IVG393362 JFC393362 JOY393362 JYU393362 KIQ393362 KSM393362 LCI393362 LME393362 LWA393362 MFW393362 MPS393362 MZO393362 NJK393362 NTG393362 ODC393362 OMY393362 OWU393362 PGQ393362 PQM393362 QAI393362 QKE393362 QUA393362 RDW393362 RNS393362 RXO393362 SHK393362 SRG393362 TBC393362 TKY393362 TUU393362 UEQ393362 UOM393362 UYI393362 VIE393362 VSA393362 WBW393362 WLS393362 WVO393362 G458898 JC458898 SY458898 ACU458898 AMQ458898 AWM458898 BGI458898 BQE458898 CAA458898 CJW458898 CTS458898 DDO458898 DNK458898 DXG458898 EHC458898 EQY458898 FAU458898 FKQ458898 FUM458898 GEI458898 GOE458898 GYA458898 HHW458898 HRS458898 IBO458898 ILK458898 IVG458898 JFC458898 JOY458898 JYU458898 KIQ458898 KSM458898 LCI458898 LME458898 LWA458898 MFW458898 MPS458898 MZO458898 NJK458898 NTG458898 ODC458898 OMY458898 OWU458898 PGQ458898 PQM458898 QAI458898 QKE458898 QUA458898 RDW458898 RNS458898 RXO458898 SHK458898 SRG458898 TBC458898 TKY458898 TUU458898 UEQ458898 UOM458898 UYI458898 VIE458898 VSA458898 WBW458898 WLS458898 WVO458898 G524434 JC524434 SY524434 ACU524434 AMQ524434 AWM524434 BGI524434 BQE524434 CAA524434 CJW524434 CTS524434 DDO524434 DNK524434 DXG524434 EHC524434 EQY524434 FAU524434 FKQ524434 FUM524434 GEI524434 GOE524434 GYA524434 HHW524434 HRS524434 IBO524434 ILK524434 IVG524434 JFC524434 JOY524434 JYU524434 KIQ524434 KSM524434 LCI524434 LME524434 LWA524434 MFW524434 MPS524434 MZO524434 NJK524434 NTG524434 ODC524434 OMY524434 OWU524434 PGQ524434 PQM524434 QAI524434 QKE524434 QUA524434 RDW524434 RNS524434 RXO524434 SHK524434 SRG524434 TBC524434 TKY524434 TUU524434 UEQ524434 UOM524434 UYI524434 VIE524434 VSA524434 WBW524434 WLS524434 WVO524434 G589970 JC589970 SY589970 ACU589970 AMQ589970 AWM589970 BGI589970 BQE589970 CAA589970 CJW589970 CTS589970 DDO589970 DNK589970 DXG589970 EHC589970 EQY589970 FAU589970 FKQ589970 FUM589970 GEI589970 GOE589970 GYA589970 HHW589970 HRS589970 IBO589970 ILK589970 IVG589970 JFC589970 JOY589970 JYU589970 KIQ589970 KSM589970 LCI589970 LME589970 LWA589970 MFW589970 MPS589970 MZO589970 NJK589970 NTG589970 ODC589970 OMY589970 OWU589970 PGQ589970 PQM589970 QAI589970 QKE589970 QUA589970 RDW589970 RNS589970 RXO589970 SHK589970 SRG589970 TBC589970 TKY589970 TUU589970 UEQ589970 UOM589970 UYI589970 VIE589970 VSA589970 WBW589970 WLS589970 WVO589970 G655506 JC655506 SY655506 ACU655506 AMQ655506 AWM655506 BGI655506 BQE655506 CAA655506 CJW655506 CTS655506 DDO655506 DNK655506 DXG655506 EHC655506 EQY655506 FAU655506 FKQ655506 FUM655506 GEI655506 GOE655506 GYA655506 HHW655506 HRS655506 IBO655506 ILK655506 IVG655506 JFC655506 JOY655506 JYU655506 KIQ655506 KSM655506 LCI655506 LME655506 LWA655506 MFW655506 MPS655506 MZO655506 NJK655506 NTG655506 ODC655506 OMY655506 OWU655506 PGQ655506 PQM655506 QAI655506 QKE655506 QUA655506 RDW655506 RNS655506 RXO655506 SHK655506 SRG655506 TBC655506 TKY655506 TUU655506 UEQ655506 UOM655506 UYI655506 VIE655506 VSA655506 WBW655506 WLS655506 WVO655506 G721042 JC721042 SY721042 ACU721042 AMQ721042 AWM721042 BGI721042 BQE721042 CAA721042 CJW721042 CTS721042 DDO721042 DNK721042 DXG721042 EHC721042 EQY721042 FAU721042 FKQ721042 FUM721042 GEI721042 GOE721042 GYA721042 HHW721042 HRS721042 IBO721042 ILK721042 IVG721042 JFC721042 JOY721042 JYU721042 KIQ721042 KSM721042 LCI721042 LME721042 LWA721042 MFW721042 MPS721042 MZO721042 NJK721042 NTG721042 ODC721042 OMY721042 OWU721042 PGQ721042 PQM721042 QAI721042 QKE721042 QUA721042 RDW721042 RNS721042 RXO721042 SHK721042 SRG721042 TBC721042 TKY721042 TUU721042 UEQ721042 UOM721042 UYI721042 VIE721042 VSA721042 WBW721042 WLS721042 WVO721042 G786578 JC786578 SY786578 ACU786578 AMQ786578 AWM786578 BGI786578 BQE786578 CAA786578 CJW786578 CTS786578 DDO786578 DNK786578 DXG786578 EHC786578 EQY786578 FAU786578 FKQ786578 FUM786578 GEI786578 GOE786578 GYA786578 HHW786578 HRS786578 IBO786578 ILK786578 IVG786578 JFC786578 JOY786578 JYU786578 KIQ786578 KSM786578 LCI786578 LME786578 LWA786578 MFW786578 MPS786578 MZO786578 NJK786578 NTG786578 ODC786578 OMY786578 OWU786578 PGQ786578 PQM786578 QAI786578 QKE786578 QUA786578 RDW786578 RNS786578 RXO786578 SHK786578 SRG786578 TBC786578 TKY786578 TUU786578 UEQ786578 UOM786578 UYI786578 VIE786578 VSA786578 WBW786578 WLS786578 WVO786578 G852114 JC852114 SY852114 ACU852114 AMQ852114 AWM852114 BGI852114 BQE852114 CAA852114 CJW852114 CTS852114 DDO852114 DNK852114 DXG852114 EHC852114 EQY852114 FAU852114 FKQ852114 FUM852114 GEI852114 GOE852114 GYA852114 HHW852114 HRS852114 IBO852114 ILK852114 IVG852114 JFC852114 JOY852114 JYU852114 KIQ852114 KSM852114 LCI852114 LME852114 LWA852114 MFW852114 MPS852114 MZO852114 NJK852114 NTG852114 ODC852114 OMY852114 OWU852114 PGQ852114 PQM852114 QAI852114 QKE852114 QUA852114 RDW852114 RNS852114 RXO852114 SHK852114 SRG852114 TBC852114 TKY852114 TUU852114 UEQ852114 UOM852114 UYI852114 VIE852114 VSA852114 WBW852114 WLS852114 WVO852114 G917650 JC917650 SY917650 ACU917650 AMQ917650 AWM917650 BGI917650 BQE917650 CAA917650 CJW917650 CTS917650 DDO917650 DNK917650 DXG917650 EHC917650 EQY917650 FAU917650 FKQ917650 FUM917650 GEI917650 GOE917650 GYA917650 HHW917650 HRS917650 IBO917650 ILK917650 IVG917650 JFC917650 JOY917650 JYU917650 KIQ917650 KSM917650 LCI917650 LME917650 LWA917650 MFW917650 MPS917650 MZO917650 NJK917650 NTG917650 ODC917650 OMY917650 OWU917650 PGQ917650 PQM917650 QAI917650 QKE917650 QUA917650 RDW917650 RNS917650 RXO917650 SHK917650 SRG917650 TBC917650 TKY917650 TUU917650 UEQ917650 UOM917650 UYI917650 VIE917650 VSA917650 WBW917650 WLS917650 WVO917650 G983186 JC983186 SY983186 ACU983186 AMQ983186 AWM983186 BGI983186 BQE983186 CAA983186 CJW983186 CTS983186 DDO983186 DNK983186 DXG983186 EHC983186 EQY983186 FAU983186 FKQ983186 FUM983186 GEI983186 GOE983186 GYA983186 HHW983186 HRS983186 IBO983186 ILK983186 IVG983186 JFC983186 JOY983186 JYU983186 KIQ983186 KSM983186 LCI983186 LME983186 LWA983186 MFW983186 MPS983186 MZO983186 NJK983186 NTG983186 ODC983186 OMY983186 OWU983186 PGQ983186 PQM983186 QAI983186 QKE983186 QUA983186 RDW983186 RNS983186 RXO983186 SHK983186 SRG983186 TBC983186 TKY983186 TUU983186 UEQ983186 UOM983186 UYI983186 VIE983186 VSA983186 WBW983186 WLS983186 WVO983186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G154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G65690 JC65690 SY65690 ACU65690 AMQ65690 AWM65690 BGI65690 BQE65690 CAA65690 CJW65690 CTS65690 DDO65690 DNK65690 DXG65690 EHC65690 EQY65690 FAU65690 FKQ65690 FUM65690 GEI65690 GOE65690 GYA65690 HHW65690 HRS65690 IBO65690 ILK65690 IVG65690 JFC65690 JOY65690 JYU65690 KIQ65690 KSM65690 LCI65690 LME65690 LWA65690 MFW65690 MPS65690 MZO65690 NJK65690 NTG65690 ODC65690 OMY65690 OWU65690 PGQ65690 PQM65690 QAI65690 QKE65690 QUA65690 RDW65690 RNS65690 RXO65690 SHK65690 SRG65690 TBC65690 TKY65690 TUU65690 UEQ65690 UOM65690 UYI65690 VIE65690 VSA65690 WBW65690 WLS65690 WVO65690 G131226 JC131226 SY131226 ACU131226 AMQ131226 AWM131226 BGI131226 BQE131226 CAA131226 CJW131226 CTS131226 DDO131226 DNK131226 DXG131226 EHC131226 EQY131226 FAU131226 FKQ131226 FUM131226 GEI131226 GOE131226 GYA131226 HHW131226 HRS131226 IBO131226 ILK131226 IVG131226 JFC131226 JOY131226 JYU131226 KIQ131226 KSM131226 LCI131226 LME131226 LWA131226 MFW131226 MPS131226 MZO131226 NJK131226 NTG131226 ODC131226 OMY131226 OWU131226 PGQ131226 PQM131226 QAI131226 QKE131226 QUA131226 RDW131226 RNS131226 RXO131226 SHK131226 SRG131226 TBC131226 TKY131226 TUU131226 UEQ131226 UOM131226 UYI131226 VIE131226 VSA131226 WBW131226 WLS131226 WVO131226 G196762 JC196762 SY196762 ACU196762 AMQ196762 AWM196762 BGI196762 BQE196762 CAA196762 CJW196762 CTS196762 DDO196762 DNK196762 DXG196762 EHC196762 EQY196762 FAU196762 FKQ196762 FUM196762 GEI196762 GOE196762 GYA196762 HHW196762 HRS196762 IBO196762 ILK196762 IVG196762 JFC196762 JOY196762 JYU196762 KIQ196762 KSM196762 LCI196762 LME196762 LWA196762 MFW196762 MPS196762 MZO196762 NJK196762 NTG196762 ODC196762 OMY196762 OWU196762 PGQ196762 PQM196762 QAI196762 QKE196762 QUA196762 RDW196762 RNS196762 RXO196762 SHK196762 SRG196762 TBC196762 TKY196762 TUU196762 UEQ196762 UOM196762 UYI196762 VIE196762 VSA196762 WBW196762 WLS196762 WVO196762 G262298 JC262298 SY262298 ACU262298 AMQ262298 AWM262298 BGI262298 BQE262298 CAA262298 CJW262298 CTS262298 DDO262298 DNK262298 DXG262298 EHC262298 EQY262298 FAU262298 FKQ262298 FUM262298 GEI262298 GOE262298 GYA262298 HHW262298 HRS262298 IBO262298 ILK262298 IVG262298 JFC262298 JOY262298 JYU262298 KIQ262298 KSM262298 LCI262298 LME262298 LWA262298 MFW262298 MPS262298 MZO262298 NJK262298 NTG262298 ODC262298 OMY262298 OWU262298 PGQ262298 PQM262298 QAI262298 QKE262298 QUA262298 RDW262298 RNS262298 RXO262298 SHK262298 SRG262298 TBC262298 TKY262298 TUU262298 UEQ262298 UOM262298 UYI262298 VIE262298 VSA262298 WBW262298 WLS262298 WVO262298 G327834 JC327834 SY327834 ACU327834 AMQ327834 AWM327834 BGI327834 BQE327834 CAA327834 CJW327834 CTS327834 DDO327834 DNK327834 DXG327834 EHC327834 EQY327834 FAU327834 FKQ327834 FUM327834 GEI327834 GOE327834 GYA327834 HHW327834 HRS327834 IBO327834 ILK327834 IVG327834 JFC327834 JOY327834 JYU327834 KIQ327834 KSM327834 LCI327834 LME327834 LWA327834 MFW327834 MPS327834 MZO327834 NJK327834 NTG327834 ODC327834 OMY327834 OWU327834 PGQ327834 PQM327834 QAI327834 QKE327834 QUA327834 RDW327834 RNS327834 RXO327834 SHK327834 SRG327834 TBC327834 TKY327834 TUU327834 UEQ327834 UOM327834 UYI327834 VIE327834 VSA327834 WBW327834 WLS327834 WVO327834 G393370 JC393370 SY393370 ACU393370 AMQ393370 AWM393370 BGI393370 BQE393370 CAA393370 CJW393370 CTS393370 DDO393370 DNK393370 DXG393370 EHC393370 EQY393370 FAU393370 FKQ393370 FUM393370 GEI393370 GOE393370 GYA393370 HHW393370 HRS393370 IBO393370 ILK393370 IVG393370 JFC393370 JOY393370 JYU393370 KIQ393370 KSM393370 LCI393370 LME393370 LWA393370 MFW393370 MPS393370 MZO393370 NJK393370 NTG393370 ODC393370 OMY393370 OWU393370 PGQ393370 PQM393370 QAI393370 QKE393370 QUA393370 RDW393370 RNS393370 RXO393370 SHK393370 SRG393370 TBC393370 TKY393370 TUU393370 UEQ393370 UOM393370 UYI393370 VIE393370 VSA393370 WBW393370 WLS393370 WVO393370 G458906 JC458906 SY458906 ACU458906 AMQ458906 AWM458906 BGI458906 BQE458906 CAA458906 CJW458906 CTS458906 DDO458906 DNK458906 DXG458906 EHC458906 EQY458906 FAU458906 FKQ458906 FUM458906 GEI458906 GOE458906 GYA458906 HHW458906 HRS458906 IBO458906 ILK458906 IVG458906 JFC458906 JOY458906 JYU458906 KIQ458906 KSM458906 LCI458906 LME458906 LWA458906 MFW458906 MPS458906 MZO458906 NJK458906 NTG458906 ODC458906 OMY458906 OWU458906 PGQ458906 PQM458906 QAI458906 QKE458906 QUA458906 RDW458906 RNS458906 RXO458906 SHK458906 SRG458906 TBC458906 TKY458906 TUU458906 UEQ458906 UOM458906 UYI458906 VIE458906 VSA458906 WBW458906 WLS458906 WVO458906 G524442 JC524442 SY524442 ACU524442 AMQ524442 AWM524442 BGI524442 BQE524442 CAA524442 CJW524442 CTS524442 DDO524442 DNK524442 DXG524442 EHC524442 EQY524442 FAU524442 FKQ524442 FUM524442 GEI524442 GOE524442 GYA524442 HHW524442 HRS524442 IBO524442 ILK524442 IVG524442 JFC524442 JOY524442 JYU524442 KIQ524442 KSM524442 LCI524442 LME524442 LWA524442 MFW524442 MPS524442 MZO524442 NJK524442 NTG524442 ODC524442 OMY524442 OWU524442 PGQ524442 PQM524442 QAI524442 QKE524442 QUA524442 RDW524442 RNS524442 RXO524442 SHK524442 SRG524442 TBC524442 TKY524442 TUU524442 UEQ524442 UOM524442 UYI524442 VIE524442 VSA524442 WBW524442 WLS524442 WVO524442 G589978 JC589978 SY589978 ACU589978 AMQ589978 AWM589978 BGI589978 BQE589978 CAA589978 CJW589978 CTS589978 DDO589978 DNK589978 DXG589978 EHC589978 EQY589978 FAU589978 FKQ589978 FUM589978 GEI589978 GOE589978 GYA589978 HHW589978 HRS589978 IBO589978 ILK589978 IVG589978 JFC589978 JOY589978 JYU589978 KIQ589978 KSM589978 LCI589978 LME589978 LWA589978 MFW589978 MPS589978 MZO589978 NJK589978 NTG589978 ODC589978 OMY589978 OWU589978 PGQ589978 PQM589978 QAI589978 QKE589978 QUA589978 RDW589978 RNS589978 RXO589978 SHK589978 SRG589978 TBC589978 TKY589978 TUU589978 UEQ589978 UOM589978 UYI589978 VIE589978 VSA589978 WBW589978 WLS589978 WVO589978 G655514 JC655514 SY655514 ACU655514 AMQ655514 AWM655514 BGI655514 BQE655514 CAA655514 CJW655514 CTS655514 DDO655514 DNK655514 DXG655514 EHC655514 EQY655514 FAU655514 FKQ655514 FUM655514 GEI655514 GOE655514 GYA655514 HHW655514 HRS655514 IBO655514 ILK655514 IVG655514 JFC655514 JOY655514 JYU655514 KIQ655514 KSM655514 LCI655514 LME655514 LWA655514 MFW655514 MPS655514 MZO655514 NJK655514 NTG655514 ODC655514 OMY655514 OWU655514 PGQ655514 PQM655514 QAI655514 QKE655514 QUA655514 RDW655514 RNS655514 RXO655514 SHK655514 SRG655514 TBC655514 TKY655514 TUU655514 UEQ655514 UOM655514 UYI655514 VIE655514 VSA655514 WBW655514 WLS655514 WVO655514 G721050 JC721050 SY721050 ACU721050 AMQ721050 AWM721050 BGI721050 BQE721050 CAA721050 CJW721050 CTS721050 DDO721050 DNK721050 DXG721050 EHC721050 EQY721050 FAU721050 FKQ721050 FUM721050 GEI721050 GOE721050 GYA721050 HHW721050 HRS721050 IBO721050 ILK721050 IVG721050 JFC721050 JOY721050 JYU721050 KIQ721050 KSM721050 LCI721050 LME721050 LWA721050 MFW721050 MPS721050 MZO721050 NJK721050 NTG721050 ODC721050 OMY721050 OWU721050 PGQ721050 PQM721050 QAI721050 QKE721050 QUA721050 RDW721050 RNS721050 RXO721050 SHK721050 SRG721050 TBC721050 TKY721050 TUU721050 UEQ721050 UOM721050 UYI721050 VIE721050 VSA721050 WBW721050 WLS721050 WVO721050 G786586 JC786586 SY786586 ACU786586 AMQ786586 AWM786586 BGI786586 BQE786586 CAA786586 CJW786586 CTS786586 DDO786586 DNK786586 DXG786586 EHC786586 EQY786586 FAU786586 FKQ786586 FUM786586 GEI786586 GOE786586 GYA786586 HHW786586 HRS786586 IBO786586 ILK786586 IVG786586 JFC786586 JOY786586 JYU786586 KIQ786586 KSM786586 LCI786586 LME786586 LWA786586 MFW786586 MPS786586 MZO786586 NJK786586 NTG786586 ODC786586 OMY786586 OWU786586 PGQ786586 PQM786586 QAI786586 QKE786586 QUA786586 RDW786586 RNS786586 RXO786586 SHK786586 SRG786586 TBC786586 TKY786586 TUU786586 UEQ786586 UOM786586 UYI786586 VIE786586 VSA786586 WBW786586 WLS786586 WVO786586 G852122 JC852122 SY852122 ACU852122 AMQ852122 AWM852122 BGI852122 BQE852122 CAA852122 CJW852122 CTS852122 DDO852122 DNK852122 DXG852122 EHC852122 EQY852122 FAU852122 FKQ852122 FUM852122 GEI852122 GOE852122 GYA852122 HHW852122 HRS852122 IBO852122 ILK852122 IVG852122 JFC852122 JOY852122 JYU852122 KIQ852122 KSM852122 LCI852122 LME852122 LWA852122 MFW852122 MPS852122 MZO852122 NJK852122 NTG852122 ODC852122 OMY852122 OWU852122 PGQ852122 PQM852122 QAI852122 QKE852122 QUA852122 RDW852122 RNS852122 RXO852122 SHK852122 SRG852122 TBC852122 TKY852122 TUU852122 UEQ852122 UOM852122 UYI852122 VIE852122 VSA852122 WBW852122 WLS852122 WVO852122 G917658 JC917658 SY917658 ACU917658 AMQ917658 AWM917658 BGI917658 BQE917658 CAA917658 CJW917658 CTS917658 DDO917658 DNK917658 DXG917658 EHC917658 EQY917658 FAU917658 FKQ917658 FUM917658 GEI917658 GOE917658 GYA917658 HHW917658 HRS917658 IBO917658 ILK917658 IVG917658 JFC917658 JOY917658 JYU917658 KIQ917658 KSM917658 LCI917658 LME917658 LWA917658 MFW917658 MPS917658 MZO917658 NJK917658 NTG917658 ODC917658 OMY917658 OWU917658 PGQ917658 PQM917658 QAI917658 QKE917658 QUA917658 RDW917658 RNS917658 RXO917658 SHK917658 SRG917658 TBC917658 TKY917658 TUU917658 UEQ917658 UOM917658 UYI917658 VIE917658 VSA917658 WBW917658 WLS917658 WVO917658 G983194 JC983194 SY983194 ACU983194 AMQ983194 AWM983194 BGI983194 BQE983194 CAA983194 CJW983194 CTS983194 DDO983194 DNK983194 DXG983194 EHC983194 EQY983194 FAU983194 FKQ983194 FUM983194 GEI983194 GOE983194 GYA983194 HHW983194 HRS983194 IBO983194 ILK983194 IVG983194 JFC983194 JOY983194 JYU983194 KIQ983194 KSM983194 LCI983194 LME983194 LWA983194 MFW983194 MPS983194 MZO983194 NJK983194 NTG983194 ODC983194 OMY983194 OWU983194 PGQ983194 PQM983194 QAI983194 QKE983194 QUA983194 RDW983194 RNS983194 RXO983194 SHK983194 SRG983194 TBC983194 TKY983194 TUU983194 UEQ983194 UOM983194 UYI983194 VIE983194 VSA983194 WBW983194 WLS983194 WVO983194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WVO983231 G193 JC193 SY193 ACU193 AMQ193 AWM193 BGI193 BQE193 CAA193 CJW193 CTS193 DDO193 DNK193 DXG193 EHC193 EQY193 FAU193 FKQ193 FUM193 GEI193 GOE193 GYA193 HHW193 HRS193 IBO193 ILK193 IVG193 JFC193 JOY193 JYU193 KIQ193 KSM193 LCI193 LME193 LWA193 MFW193 MPS193 MZO193 NJK193 NTG193 ODC193 OMY193 OWU193 PGQ193 PQM193 QAI193 QKE193 QUA193 RDW193 RNS193 RXO193 SHK193 SRG193 TBC193 TKY193 TUU193 UEQ193 UOM193 UYI193 VIE193 VSA193 WBW193 WLS193 WVO193 G65729 JC65729 SY65729 ACU65729 AMQ65729 AWM65729 BGI65729 BQE65729 CAA65729 CJW65729 CTS65729 DDO65729 DNK65729 DXG65729 EHC65729 EQY65729 FAU65729 FKQ65729 FUM65729 GEI65729 GOE65729 GYA65729 HHW65729 HRS65729 IBO65729 ILK65729 IVG65729 JFC65729 JOY65729 JYU65729 KIQ65729 KSM65729 LCI65729 LME65729 LWA65729 MFW65729 MPS65729 MZO65729 NJK65729 NTG65729 ODC65729 OMY65729 OWU65729 PGQ65729 PQM65729 QAI65729 QKE65729 QUA65729 RDW65729 RNS65729 RXO65729 SHK65729 SRG65729 TBC65729 TKY65729 TUU65729 UEQ65729 UOM65729 UYI65729 VIE65729 VSA65729 WBW65729 WLS65729 WVO65729 G131265 JC131265 SY131265 ACU131265 AMQ131265 AWM131265 BGI131265 BQE131265 CAA131265 CJW131265 CTS131265 DDO131265 DNK131265 DXG131265 EHC131265 EQY131265 FAU131265 FKQ131265 FUM131265 GEI131265 GOE131265 GYA131265 HHW131265 HRS131265 IBO131265 ILK131265 IVG131265 JFC131265 JOY131265 JYU131265 KIQ131265 KSM131265 LCI131265 LME131265 LWA131265 MFW131265 MPS131265 MZO131265 NJK131265 NTG131265 ODC131265 OMY131265 OWU131265 PGQ131265 PQM131265 QAI131265 QKE131265 QUA131265 RDW131265 RNS131265 RXO131265 SHK131265 SRG131265 TBC131265 TKY131265 TUU131265 UEQ131265 UOM131265 UYI131265 VIE131265 VSA131265 WBW131265 WLS131265 WVO131265 G196801 JC196801 SY196801 ACU196801 AMQ196801 AWM196801 BGI196801 BQE196801 CAA196801 CJW196801 CTS196801 DDO196801 DNK196801 DXG196801 EHC196801 EQY196801 FAU196801 FKQ196801 FUM196801 GEI196801 GOE196801 GYA196801 HHW196801 HRS196801 IBO196801 ILK196801 IVG196801 JFC196801 JOY196801 JYU196801 KIQ196801 KSM196801 LCI196801 LME196801 LWA196801 MFW196801 MPS196801 MZO196801 NJK196801 NTG196801 ODC196801 OMY196801 OWU196801 PGQ196801 PQM196801 QAI196801 QKE196801 QUA196801 RDW196801 RNS196801 RXO196801 SHK196801 SRG196801 TBC196801 TKY196801 TUU196801 UEQ196801 UOM196801 UYI196801 VIE196801 VSA196801 WBW196801 WLS196801 WVO196801 G262337 JC262337 SY262337 ACU262337 AMQ262337 AWM262337 BGI262337 BQE262337 CAA262337 CJW262337 CTS262337 DDO262337 DNK262337 DXG262337 EHC262337 EQY262337 FAU262337 FKQ262337 FUM262337 GEI262337 GOE262337 GYA262337 HHW262337 HRS262337 IBO262337 ILK262337 IVG262337 JFC262337 JOY262337 JYU262337 KIQ262337 KSM262337 LCI262337 LME262337 LWA262337 MFW262337 MPS262337 MZO262337 NJK262337 NTG262337 ODC262337 OMY262337 OWU262337 PGQ262337 PQM262337 QAI262337 QKE262337 QUA262337 RDW262337 RNS262337 RXO262337 SHK262337 SRG262337 TBC262337 TKY262337 TUU262337 UEQ262337 UOM262337 UYI262337 VIE262337 VSA262337 WBW262337 WLS262337 WVO262337 G327873 JC327873 SY327873 ACU327873 AMQ327873 AWM327873 BGI327873 BQE327873 CAA327873 CJW327873 CTS327873 DDO327873 DNK327873 DXG327873 EHC327873 EQY327873 FAU327873 FKQ327873 FUM327873 GEI327873 GOE327873 GYA327873 HHW327873 HRS327873 IBO327873 ILK327873 IVG327873 JFC327873 JOY327873 JYU327873 KIQ327873 KSM327873 LCI327873 LME327873 LWA327873 MFW327873 MPS327873 MZO327873 NJK327873 NTG327873 ODC327873 OMY327873 OWU327873 PGQ327873 PQM327873 QAI327873 QKE327873 QUA327873 RDW327873 RNS327873 RXO327873 SHK327873 SRG327873 TBC327873 TKY327873 TUU327873 UEQ327873 UOM327873 UYI327873 VIE327873 VSA327873 WBW327873 WLS327873 WVO327873 G393409 JC393409 SY393409 ACU393409 AMQ393409 AWM393409 BGI393409 BQE393409 CAA393409 CJW393409 CTS393409 DDO393409 DNK393409 DXG393409 EHC393409 EQY393409 FAU393409 FKQ393409 FUM393409 GEI393409 GOE393409 GYA393409 HHW393409 HRS393409 IBO393409 ILK393409 IVG393409 JFC393409 JOY393409 JYU393409 KIQ393409 KSM393409 LCI393409 LME393409 LWA393409 MFW393409 MPS393409 MZO393409 NJK393409 NTG393409 ODC393409 OMY393409 OWU393409 PGQ393409 PQM393409 QAI393409 QKE393409 QUA393409 RDW393409 RNS393409 RXO393409 SHK393409 SRG393409 TBC393409 TKY393409 TUU393409 UEQ393409 UOM393409 UYI393409 VIE393409 VSA393409 WBW393409 WLS393409 WVO393409 G458945 JC458945 SY458945 ACU458945 AMQ458945 AWM458945 BGI458945 BQE458945 CAA458945 CJW458945 CTS458945 DDO458945 DNK458945 DXG458945 EHC458945 EQY458945 FAU458945 FKQ458945 FUM458945 GEI458945 GOE458945 GYA458945 HHW458945 HRS458945 IBO458945 ILK458945 IVG458945 JFC458945 JOY458945 JYU458945 KIQ458945 KSM458945 LCI458945 LME458945 LWA458945 MFW458945 MPS458945 MZO458945 NJK458945 NTG458945 ODC458945 OMY458945 OWU458945 PGQ458945 PQM458945 QAI458945 QKE458945 QUA458945 RDW458945 RNS458945 RXO458945 SHK458945 SRG458945 TBC458945 TKY458945 TUU458945 UEQ458945 UOM458945 UYI458945 VIE458945 VSA458945 WBW458945 WLS458945 WVO458945 G524481 JC524481 SY524481 ACU524481 AMQ524481 AWM524481 BGI524481 BQE524481 CAA524481 CJW524481 CTS524481 DDO524481 DNK524481 DXG524481 EHC524481 EQY524481 FAU524481 FKQ524481 FUM524481 GEI524481 GOE524481 GYA524481 HHW524481 HRS524481 IBO524481 ILK524481 IVG524481 JFC524481 JOY524481 JYU524481 KIQ524481 KSM524481 LCI524481 LME524481 LWA524481 MFW524481 MPS524481 MZO524481 NJK524481 NTG524481 ODC524481 OMY524481 OWU524481 PGQ524481 PQM524481 QAI524481 QKE524481 QUA524481 RDW524481 RNS524481 RXO524481 SHK524481 SRG524481 TBC524481 TKY524481 TUU524481 UEQ524481 UOM524481 UYI524481 VIE524481 VSA524481 WBW524481 WLS524481 WVO524481 G590017 JC590017 SY590017 ACU590017 AMQ590017 AWM590017 BGI590017 BQE590017 CAA590017 CJW590017 CTS590017 DDO590017 DNK590017 DXG590017 EHC590017 EQY590017 FAU590017 FKQ590017 FUM590017 GEI590017 GOE590017 GYA590017 HHW590017 HRS590017 IBO590017 ILK590017 IVG590017 JFC590017 JOY590017 JYU590017 KIQ590017 KSM590017 LCI590017 LME590017 LWA590017 MFW590017 MPS590017 MZO590017 NJK590017 NTG590017 ODC590017 OMY590017 OWU590017 PGQ590017 PQM590017 QAI590017 QKE590017 QUA590017 RDW590017 RNS590017 RXO590017 SHK590017 SRG590017 TBC590017 TKY590017 TUU590017 UEQ590017 UOM590017 UYI590017 VIE590017 VSA590017 WBW590017 WLS590017 WVO590017 G655553 JC655553 SY655553 ACU655553 AMQ655553 AWM655553 BGI655553 BQE655553 CAA655553 CJW655553 CTS655553 DDO655553 DNK655553 DXG655553 EHC655553 EQY655553 FAU655553 FKQ655553 FUM655553 GEI655553 GOE655553 GYA655553 HHW655553 HRS655553 IBO655553 ILK655553 IVG655553 JFC655553 JOY655553 JYU655553 KIQ655553 KSM655553 LCI655553 LME655553 LWA655553 MFW655553 MPS655553 MZO655553 NJK655553 NTG655553 ODC655553 OMY655553 OWU655553 PGQ655553 PQM655553 QAI655553 QKE655553 QUA655553 RDW655553 RNS655553 RXO655553 SHK655553 SRG655553 TBC655553 TKY655553 TUU655553 UEQ655553 UOM655553 UYI655553 VIE655553 VSA655553 WBW655553 WLS655553 WVO655553 G721089 JC721089 SY721089 ACU721089 AMQ721089 AWM721089 BGI721089 BQE721089 CAA721089 CJW721089 CTS721089 DDO721089 DNK721089 DXG721089 EHC721089 EQY721089 FAU721089 FKQ721089 FUM721089 GEI721089 GOE721089 GYA721089 HHW721089 HRS721089 IBO721089 ILK721089 IVG721089 JFC721089 JOY721089 JYU721089 KIQ721089 KSM721089 LCI721089 LME721089 LWA721089 MFW721089 MPS721089 MZO721089 NJK721089 NTG721089 ODC721089 OMY721089 OWU721089 PGQ721089 PQM721089 QAI721089 QKE721089 QUA721089 RDW721089 RNS721089 RXO721089 SHK721089 SRG721089 TBC721089 TKY721089 TUU721089 UEQ721089 UOM721089 UYI721089 VIE721089 VSA721089 WBW721089 WLS721089 WVO721089 G786625 JC786625 SY786625 ACU786625 AMQ786625 AWM786625 BGI786625 BQE786625 CAA786625 CJW786625 CTS786625 DDO786625 DNK786625 DXG786625 EHC786625 EQY786625 FAU786625 FKQ786625 FUM786625 GEI786625 GOE786625 GYA786625 HHW786625 HRS786625 IBO786625 ILK786625 IVG786625 JFC786625 JOY786625 JYU786625 KIQ786625 KSM786625 LCI786625 LME786625 LWA786625 MFW786625 MPS786625 MZO786625 NJK786625 NTG786625 ODC786625 OMY786625 OWU786625 PGQ786625 PQM786625 QAI786625 QKE786625 QUA786625 RDW786625 RNS786625 RXO786625 SHK786625 SRG786625 TBC786625 TKY786625 TUU786625 UEQ786625 UOM786625 UYI786625 VIE786625 VSA786625 WBW786625 WLS786625 WVO786625 G852161 JC852161 SY852161 ACU852161 AMQ852161 AWM852161 BGI852161 BQE852161 CAA852161 CJW852161 CTS852161 DDO852161 DNK852161 DXG852161 EHC852161 EQY852161 FAU852161 FKQ852161 FUM852161 GEI852161 GOE852161 GYA852161 HHW852161 HRS852161 IBO852161 ILK852161 IVG852161 JFC852161 JOY852161 JYU852161 KIQ852161 KSM852161 LCI852161 LME852161 LWA852161 MFW852161 MPS852161 MZO852161 NJK852161 NTG852161 ODC852161 OMY852161 OWU852161 PGQ852161 PQM852161 QAI852161 QKE852161 QUA852161 RDW852161 RNS852161 RXO852161 SHK852161 SRG852161 TBC852161 TKY852161 TUU852161 UEQ852161 UOM852161 UYI852161 VIE852161 VSA852161 WBW852161 WLS852161 WVO852161 G917697 JC917697 SY917697 ACU917697 AMQ917697 AWM917697 BGI917697 BQE917697 CAA917697 CJW917697 CTS917697 DDO917697 DNK917697 DXG917697 EHC917697 EQY917697 FAU917697 FKQ917697 FUM917697 GEI917697 GOE917697 GYA917697 HHW917697 HRS917697 IBO917697 ILK917697 IVG917697 JFC917697 JOY917697 JYU917697 KIQ917697 KSM917697 LCI917697 LME917697 LWA917697 MFW917697 MPS917697 MZO917697 NJK917697 NTG917697 ODC917697 OMY917697 OWU917697 PGQ917697 PQM917697 QAI917697 QKE917697 QUA917697 RDW917697 RNS917697 RXO917697 SHK917697 SRG917697 TBC917697 TKY917697 TUU917697 UEQ917697 UOM917697 UYI917697 VIE917697 VSA917697 WBW917697 WLS917697 WVO917697 G983233 JC983233 SY983233 ACU983233 AMQ983233 AWM983233 BGI983233 BQE983233 CAA983233 CJW983233 CTS983233 DDO983233 DNK983233 DXG983233 EHC983233 EQY983233 FAU983233 FKQ983233 FUM983233 GEI983233 GOE983233 GYA983233 HHW983233 HRS983233 IBO983233 ILK983233 IVG983233 JFC983233 JOY983233 JYU983233 KIQ983233 KSM983233 LCI983233 LME983233 LWA983233 MFW983233 MPS983233 MZO983233 NJK983233 NTG983233 ODC983233 OMY983233 OWU983233 PGQ983233 PQM983233 QAI983233 QKE983233 QUA983233 RDW983233 RNS983233 RXO983233 SHK983233 SRG983233 TBC983233 TKY983233 TUU983233 UEQ983233 UOM983233 UYI983233 VIE983233 VSA983233 WBW983233 WLS983233">
      <formula1>0</formula1>
      <formula2>999999999999</formula2>
    </dataValidation>
  </dataValidations>
  <printOptions horizontalCentered="1"/>
  <pageMargins left="0" right="0" top="0.39370078740157483" bottom="0.19685039370078741" header="0.15748031496062992" footer="0.15748031496062992"/>
  <pageSetup paperSize="9" scale="55" fitToWidth="0" fitToHeight="0" orientation="portrait" horizontalDpi="300" verticalDpi="300" r:id="rId1"/>
  <headerFooter alignWithMargins="0"/>
  <rowBreaks count="2" manualBreakCount="2">
    <brk id="88" max="16383" man="1"/>
    <brk id="165"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Q65"/>
  <sheetViews>
    <sheetView showGridLines="0" tabSelected="1" topLeftCell="A4" zoomScale="82" zoomScaleNormal="82" workbookViewId="0">
      <selection activeCell="K23" sqref="K23"/>
    </sheetView>
  </sheetViews>
  <sheetFormatPr defaultRowHeight="10.5"/>
  <cols>
    <col min="1" max="1" width="55.5703125" style="39" customWidth="1"/>
    <col min="2" max="3" width="9.28515625" style="39" hidden="1" customWidth="1"/>
    <col min="4" max="4" width="9.85546875" style="407" bestFit="1" customWidth="1"/>
    <col min="5" max="5" width="17.7109375" style="39" customWidth="1"/>
    <col min="6" max="6" width="2.42578125" style="39" customWidth="1"/>
    <col min="7" max="7" width="51.85546875" style="39" customWidth="1"/>
    <col min="8" max="9" width="9.140625" style="39" hidden="1" customWidth="1"/>
    <col min="10" max="10" width="10" style="39" customWidth="1"/>
    <col min="11" max="11" width="17" style="39" customWidth="1"/>
    <col min="12" max="256" width="9.140625" style="39"/>
    <col min="257" max="257" width="55.5703125" style="39" customWidth="1"/>
    <col min="258" max="259" width="0" style="39" hidden="1" customWidth="1"/>
    <col min="260" max="260" width="9.85546875" style="39" bestFit="1" customWidth="1"/>
    <col min="261" max="261" width="17.7109375" style="39" customWidth="1"/>
    <col min="262" max="262" width="2.42578125" style="39" customWidth="1"/>
    <col min="263" max="263" width="51.85546875" style="39" customWidth="1"/>
    <col min="264" max="265" width="0" style="39" hidden="1" customWidth="1"/>
    <col min="266" max="266" width="10" style="39" customWidth="1"/>
    <col min="267" max="267" width="17" style="39" customWidth="1"/>
    <col min="268" max="512" width="9.140625" style="39"/>
    <col min="513" max="513" width="55.5703125" style="39" customWidth="1"/>
    <col min="514" max="515" width="0" style="39" hidden="1" customWidth="1"/>
    <col min="516" max="516" width="9.85546875" style="39" bestFit="1" customWidth="1"/>
    <col min="517" max="517" width="17.7109375" style="39" customWidth="1"/>
    <col min="518" max="518" width="2.42578125" style="39" customWidth="1"/>
    <col min="519" max="519" width="51.85546875" style="39" customWidth="1"/>
    <col min="520" max="521" width="0" style="39" hidden="1" customWidth="1"/>
    <col min="522" max="522" width="10" style="39" customWidth="1"/>
    <col min="523" max="523" width="17" style="39" customWidth="1"/>
    <col min="524" max="768" width="9.140625" style="39"/>
    <col min="769" max="769" width="55.5703125" style="39" customWidth="1"/>
    <col min="770" max="771" width="0" style="39" hidden="1" customWidth="1"/>
    <col min="772" max="772" width="9.85546875" style="39" bestFit="1" customWidth="1"/>
    <col min="773" max="773" width="17.7109375" style="39" customWidth="1"/>
    <col min="774" max="774" width="2.42578125" style="39" customWidth="1"/>
    <col min="775" max="775" width="51.85546875" style="39" customWidth="1"/>
    <col min="776" max="777" width="0" style="39" hidden="1" customWidth="1"/>
    <col min="778" max="778" width="10" style="39" customWidth="1"/>
    <col min="779" max="779" width="17" style="39" customWidth="1"/>
    <col min="780" max="1024" width="9.140625" style="39"/>
    <col min="1025" max="1025" width="55.5703125" style="39" customWidth="1"/>
    <col min="1026" max="1027" width="0" style="39" hidden="1" customWidth="1"/>
    <col min="1028" max="1028" width="9.85546875" style="39" bestFit="1" customWidth="1"/>
    <col min="1029" max="1029" width="17.7109375" style="39" customWidth="1"/>
    <col min="1030" max="1030" width="2.42578125" style="39" customWidth="1"/>
    <col min="1031" max="1031" width="51.85546875" style="39" customWidth="1"/>
    <col min="1032" max="1033" width="0" style="39" hidden="1" customWidth="1"/>
    <col min="1034" max="1034" width="10" style="39" customWidth="1"/>
    <col min="1035" max="1035" width="17" style="39" customWidth="1"/>
    <col min="1036" max="1280" width="9.140625" style="39"/>
    <col min="1281" max="1281" width="55.5703125" style="39" customWidth="1"/>
    <col min="1282" max="1283" width="0" style="39" hidden="1" customWidth="1"/>
    <col min="1284" max="1284" width="9.85546875" style="39" bestFit="1" customWidth="1"/>
    <col min="1285" max="1285" width="17.7109375" style="39" customWidth="1"/>
    <col min="1286" max="1286" width="2.42578125" style="39" customWidth="1"/>
    <col min="1287" max="1287" width="51.85546875" style="39" customWidth="1"/>
    <col min="1288" max="1289" width="0" style="39" hidden="1" customWidth="1"/>
    <col min="1290" max="1290" width="10" style="39" customWidth="1"/>
    <col min="1291" max="1291" width="17" style="39" customWidth="1"/>
    <col min="1292" max="1536" width="9.140625" style="39"/>
    <col min="1537" max="1537" width="55.5703125" style="39" customWidth="1"/>
    <col min="1538" max="1539" width="0" style="39" hidden="1" customWidth="1"/>
    <col min="1540" max="1540" width="9.85546875" style="39" bestFit="1" customWidth="1"/>
    <col min="1541" max="1541" width="17.7109375" style="39" customWidth="1"/>
    <col min="1542" max="1542" width="2.42578125" style="39" customWidth="1"/>
    <col min="1543" max="1543" width="51.85546875" style="39" customWidth="1"/>
    <col min="1544" max="1545" width="0" style="39" hidden="1" customWidth="1"/>
    <col min="1546" max="1546" width="10" style="39" customWidth="1"/>
    <col min="1547" max="1547" width="17" style="39" customWidth="1"/>
    <col min="1548" max="1792" width="9.140625" style="39"/>
    <col min="1793" max="1793" width="55.5703125" style="39" customWidth="1"/>
    <col min="1794" max="1795" width="0" style="39" hidden="1" customWidth="1"/>
    <col min="1796" max="1796" width="9.85546875" style="39" bestFit="1" customWidth="1"/>
    <col min="1797" max="1797" width="17.7109375" style="39" customWidth="1"/>
    <col min="1798" max="1798" width="2.42578125" style="39" customWidth="1"/>
    <col min="1799" max="1799" width="51.85546875" style="39" customWidth="1"/>
    <col min="1800" max="1801" width="0" style="39" hidden="1" customWidth="1"/>
    <col min="1802" max="1802" width="10" style="39" customWidth="1"/>
    <col min="1803" max="1803" width="17" style="39" customWidth="1"/>
    <col min="1804" max="2048" width="9.140625" style="39"/>
    <col min="2049" max="2049" width="55.5703125" style="39" customWidth="1"/>
    <col min="2050" max="2051" width="0" style="39" hidden="1" customWidth="1"/>
    <col min="2052" max="2052" width="9.85546875" style="39" bestFit="1" customWidth="1"/>
    <col min="2053" max="2053" width="17.7109375" style="39" customWidth="1"/>
    <col min="2054" max="2054" width="2.42578125" style="39" customWidth="1"/>
    <col min="2055" max="2055" width="51.85546875" style="39" customWidth="1"/>
    <col min="2056" max="2057" width="0" style="39" hidden="1" customWidth="1"/>
    <col min="2058" max="2058" width="10" style="39" customWidth="1"/>
    <col min="2059" max="2059" width="17" style="39" customWidth="1"/>
    <col min="2060" max="2304" width="9.140625" style="39"/>
    <col min="2305" max="2305" width="55.5703125" style="39" customWidth="1"/>
    <col min="2306" max="2307" width="0" style="39" hidden="1" customWidth="1"/>
    <col min="2308" max="2308" width="9.85546875" style="39" bestFit="1" customWidth="1"/>
    <col min="2309" max="2309" width="17.7109375" style="39" customWidth="1"/>
    <col min="2310" max="2310" width="2.42578125" style="39" customWidth="1"/>
    <col min="2311" max="2311" width="51.85546875" style="39" customWidth="1"/>
    <col min="2312" max="2313" width="0" style="39" hidden="1" customWidth="1"/>
    <col min="2314" max="2314" width="10" style="39" customWidth="1"/>
    <col min="2315" max="2315" width="17" style="39" customWidth="1"/>
    <col min="2316" max="2560" width="9.140625" style="39"/>
    <col min="2561" max="2561" width="55.5703125" style="39" customWidth="1"/>
    <col min="2562" max="2563" width="0" style="39" hidden="1" customWidth="1"/>
    <col min="2564" max="2564" width="9.85546875" style="39" bestFit="1" customWidth="1"/>
    <col min="2565" max="2565" width="17.7109375" style="39" customWidth="1"/>
    <col min="2566" max="2566" width="2.42578125" style="39" customWidth="1"/>
    <col min="2567" max="2567" width="51.85546875" style="39" customWidth="1"/>
    <col min="2568" max="2569" width="0" style="39" hidden="1" customWidth="1"/>
    <col min="2570" max="2570" width="10" style="39" customWidth="1"/>
    <col min="2571" max="2571" width="17" style="39" customWidth="1"/>
    <col min="2572" max="2816" width="9.140625" style="39"/>
    <col min="2817" max="2817" width="55.5703125" style="39" customWidth="1"/>
    <col min="2818" max="2819" width="0" style="39" hidden="1" customWidth="1"/>
    <col min="2820" max="2820" width="9.85546875" style="39" bestFit="1" customWidth="1"/>
    <col min="2821" max="2821" width="17.7109375" style="39" customWidth="1"/>
    <col min="2822" max="2822" width="2.42578125" style="39" customWidth="1"/>
    <col min="2823" max="2823" width="51.85546875" style="39" customWidth="1"/>
    <col min="2824" max="2825" width="0" style="39" hidden="1" customWidth="1"/>
    <col min="2826" max="2826" width="10" style="39" customWidth="1"/>
    <col min="2827" max="2827" width="17" style="39" customWidth="1"/>
    <col min="2828" max="3072" width="9.140625" style="39"/>
    <col min="3073" max="3073" width="55.5703125" style="39" customWidth="1"/>
    <col min="3074" max="3075" width="0" style="39" hidden="1" customWidth="1"/>
    <col min="3076" max="3076" width="9.85546875" style="39" bestFit="1" customWidth="1"/>
    <col min="3077" max="3077" width="17.7109375" style="39" customWidth="1"/>
    <col min="3078" max="3078" width="2.42578125" style="39" customWidth="1"/>
    <col min="3079" max="3079" width="51.85546875" style="39" customWidth="1"/>
    <col min="3080" max="3081" width="0" style="39" hidden="1" customWidth="1"/>
    <col min="3082" max="3082" width="10" style="39" customWidth="1"/>
    <col min="3083" max="3083" width="17" style="39" customWidth="1"/>
    <col min="3084" max="3328" width="9.140625" style="39"/>
    <col min="3329" max="3329" width="55.5703125" style="39" customWidth="1"/>
    <col min="3330" max="3331" width="0" style="39" hidden="1" customWidth="1"/>
    <col min="3332" max="3332" width="9.85546875" style="39" bestFit="1" customWidth="1"/>
    <col min="3333" max="3333" width="17.7109375" style="39" customWidth="1"/>
    <col min="3334" max="3334" width="2.42578125" style="39" customWidth="1"/>
    <col min="3335" max="3335" width="51.85546875" style="39" customWidth="1"/>
    <col min="3336" max="3337" width="0" style="39" hidden="1" customWidth="1"/>
    <col min="3338" max="3338" width="10" style="39" customWidth="1"/>
    <col min="3339" max="3339" width="17" style="39" customWidth="1"/>
    <col min="3340" max="3584" width="9.140625" style="39"/>
    <col min="3585" max="3585" width="55.5703125" style="39" customWidth="1"/>
    <col min="3586" max="3587" width="0" style="39" hidden="1" customWidth="1"/>
    <col min="3588" max="3588" width="9.85546875" style="39" bestFit="1" customWidth="1"/>
    <col min="3589" max="3589" width="17.7109375" style="39" customWidth="1"/>
    <col min="3590" max="3590" width="2.42578125" style="39" customWidth="1"/>
    <col min="3591" max="3591" width="51.85546875" style="39" customWidth="1"/>
    <col min="3592" max="3593" width="0" style="39" hidden="1" customWidth="1"/>
    <col min="3594" max="3594" width="10" style="39" customWidth="1"/>
    <col min="3595" max="3595" width="17" style="39" customWidth="1"/>
    <col min="3596" max="3840" width="9.140625" style="39"/>
    <col min="3841" max="3841" width="55.5703125" style="39" customWidth="1"/>
    <col min="3842" max="3843" width="0" style="39" hidden="1" customWidth="1"/>
    <col min="3844" max="3844" width="9.85546875" style="39" bestFit="1" customWidth="1"/>
    <col min="3845" max="3845" width="17.7109375" style="39" customWidth="1"/>
    <col min="3846" max="3846" width="2.42578125" style="39" customWidth="1"/>
    <col min="3847" max="3847" width="51.85546875" style="39" customWidth="1"/>
    <col min="3848" max="3849" width="0" style="39" hidden="1" customWidth="1"/>
    <col min="3850" max="3850" width="10" style="39" customWidth="1"/>
    <col min="3851" max="3851" width="17" style="39" customWidth="1"/>
    <col min="3852" max="4096" width="9.140625" style="39"/>
    <col min="4097" max="4097" width="55.5703125" style="39" customWidth="1"/>
    <col min="4098" max="4099" width="0" style="39" hidden="1" customWidth="1"/>
    <col min="4100" max="4100" width="9.85546875" style="39" bestFit="1" customWidth="1"/>
    <col min="4101" max="4101" width="17.7109375" style="39" customWidth="1"/>
    <col min="4102" max="4102" width="2.42578125" style="39" customWidth="1"/>
    <col min="4103" max="4103" width="51.85546875" style="39" customWidth="1"/>
    <col min="4104" max="4105" width="0" style="39" hidden="1" customWidth="1"/>
    <col min="4106" max="4106" width="10" style="39" customWidth="1"/>
    <col min="4107" max="4107" width="17" style="39" customWidth="1"/>
    <col min="4108" max="4352" width="9.140625" style="39"/>
    <col min="4353" max="4353" width="55.5703125" style="39" customWidth="1"/>
    <col min="4354" max="4355" width="0" style="39" hidden="1" customWidth="1"/>
    <col min="4356" max="4356" width="9.85546875" style="39" bestFit="1" customWidth="1"/>
    <col min="4357" max="4357" width="17.7109375" style="39" customWidth="1"/>
    <col min="4358" max="4358" width="2.42578125" style="39" customWidth="1"/>
    <col min="4359" max="4359" width="51.85546875" style="39" customWidth="1"/>
    <col min="4360" max="4361" width="0" style="39" hidden="1" customWidth="1"/>
    <col min="4362" max="4362" width="10" style="39" customWidth="1"/>
    <col min="4363" max="4363" width="17" style="39" customWidth="1"/>
    <col min="4364" max="4608" width="9.140625" style="39"/>
    <col min="4609" max="4609" width="55.5703125" style="39" customWidth="1"/>
    <col min="4610" max="4611" width="0" style="39" hidden="1" customWidth="1"/>
    <col min="4612" max="4612" width="9.85546875" style="39" bestFit="1" customWidth="1"/>
    <col min="4613" max="4613" width="17.7109375" style="39" customWidth="1"/>
    <col min="4614" max="4614" width="2.42578125" style="39" customWidth="1"/>
    <col min="4615" max="4615" width="51.85546875" style="39" customWidth="1"/>
    <col min="4616" max="4617" width="0" style="39" hidden="1" customWidth="1"/>
    <col min="4618" max="4618" width="10" style="39" customWidth="1"/>
    <col min="4619" max="4619" width="17" style="39" customWidth="1"/>
    <col min="4620" max="4864" width="9.140625" style="39"/>
    <col min="4865" max="4865" width="55.5703125" style="39" customWidth="1"/>
    <col min="4866" max="4867" width="0" style="39" hidden="1" customWidth="1"/>
    <col min="4868" max="4868" width="9.85546875" style="39" bestFit="1" customWidth="1"/>
    <col min="4869" max="4869" width="17.7109375" style="39" customWidth="1"/>
    <col min="4870" max="4870" width="2.42578125" style="39" customWidth="1"/>
    <col min="4871" max="4871" width="51.85546875" style="39" customWidth="1"/>
    <col min="4872" max="4873" width="0" style="39" hidden="1" customWidth="1"/>
    <col min="4874" max="4874" width="10" style="39" customWidth="1"/>
    <col min="4875" max="4875" width="17" style="39" customWidth="1"/>
    <col min="4876" max="5120" width="9.140625" style="39"/>
    <col min="5121" max="5121" width="55.5703125" style="39" customWidth="1"/>
    <col min="5122" max="5123" width="0" style="39" hidden="1" customWidth="1"/>
    <col min="5124" max="5124" width="9.85546875" style="39" bestFit="1" customWidth="1"/>
    <col min="5125" max="5125" width="17.7109375" style="39" customWidth="1"/>
    <col min="5126" max="5126" width="2.42578125" style="39" customWidth="1"/>
    <col min="5127" max="5127" width="51.85546875" style="39" customWidth="1"/>
    <col min="5128" max="5129" width="0" style="39" hidden="1" customWidth="1"/>
    <col min="5130" max="5130" width="10" style="39" customWidth="1"/>
    <col min="5131" max="5131" width="17" style="39" customWidth="1"/>
    <col min="5132" max="5376" width="9.140625" style="39"/>
    <col min="5377" max="5377" width="55.5703125" style="39" customWidth="1"/>
    <col min="5378" max="5379" width="0" style="39" hidden="1" customWidth="1"/>
    <col min="5380" max="5380" width="9.85546875" style="39" bestFit="1" customWidth="1"/>
    <col min="5381" max="5381" width="17.7109375" style="39" customWidth="1"/>
    <col min="5382" max="5382" width="2.42578125" style="39" customWidth="1"/>
    <col min="5383" max="5383" width="51.85546875" style="39" customWidth="1"/>
    <col min="5384" max="5385" width="0" style="39" hidden="1" customWidth="1"/>
    <col min="5386" max="5386" width="10" style="39" customWidth="1"/>
    <col min="5387" max="5387" width="17" style="39" customWidth="1"/>
    <col min="5388" max="5632" width="9.140625" style="39"/>
    <col min="5633" max="5633" width="55.5703125" style="39" customWidth="1"/>
    <col min="5634" max="5635" width="0" style="39" hidden="1" customWidth="1"/>
    <col min="5636" max="5636" width="9.85546875" style="39" bestFit="1" customWidth="1"/>
    <col min="5637" max="5637" width="17.7109375" style="39" customWidth="1"/>
    <col min="5638" max="5638" width="2.42578125" style="39" customWidth="1"/>
    <col min="5639" max="5639" width="51.85546875" style="39" customWidth="1"/>
    <col min="5640" max="5641" width="0" style="39" hidden="1" customWidth="1"/>
    <col min="5642" max="5642" width="10" style="39" customWidth="1"/>
    <col min="5643" max="5643" width="17" style="39" customWidth="1"/>
    <col min="5644" max="5888" width="9.140625" style="39"/>
    <col min="5889" max="5889" width="55.5703125" style="39" customWidth="1"/>
    <col min="5890" max="5891" width="0" style="39" hidden="1" customWidth="1"/>
    <col min="5892" max="5892" width="9.85546875" style="39" bestFit="1" customWidth="1"/>
    <col min="5893" max="5893" width="17.7109375" style="39" customWidth="1"/>
    <col min="5894" max="5894" width="2.42578125" style="39" customWidth="1"/>
    <col min="5895" max="5895" width="51.85546875" style="39" customWidth="1"/>
    <col min="5896" max="5897" width="0" style="39" hidden="1" customWidth="1"/>
    <col min="5898" max="5898" width="10" style="39" customWidth="1"/>
    <col min="5899" max="5899" width="17" style="39" customWidth="1"/>
    <col min="5900" max="6144" width="9.140625" style="39"/>
    <col min="6145" max="6145" width="55.5703125" style="39" customWidth="1"/>
    <col min="6146" max="6147" width="0" style="39" hidden="1" customWidth="1"/>
    <col min="6148" max="6148" width="9.85546875" style="39" bestFit="1" customWidth="1"/>
    <col min="6149" max="6149" width="17.7109375" style="39" customWidth="1"/>
    <col min="6150" max="6150" width="2.42578125" style="39" customWidth="1"/>
    <col min="6151" max="6151" width="51.85546875" style="39" customWidth="1"/>
    <col min="6152" max="6153" width="0" style="39" hidden="1" customWidth="1"/>
    <col min="6154" max="6154" width="10" style="39" customWidth="1"/>
    <col min="6155" max="6155" width="17" style="39" customWidth="1"/>
    <col min="6156" max="6400" width="9.140625" style="39"/>
    <col min="6401" max="6401" width="55.5703125" style="39" customWidth="1"/>
    <col min="6402" max="6403" width="0" style="39" hidden="1" customWidth="1"/>
    <col min="6404" max="6404" width="9.85546875" style="39" bestFit="1" customWidth="1"/>
    <col min="6405" max="6405" width="17.7109375" style="39" customWidth="1"/>
    <col min="6406" max="6406" width="2.42578125" style="39" customWidth="1"/>
    <col min="6407" max="6407" width="51.85546875" style="39" customWidth="1"/>
    <col min="6408" max="6409" width="0" style="39" hidden="1" customWidth="1"/>
    <col min="6410" max="6410" width="10" style="39" customWidth="1"/>
    <col min="6411" max="6411" width="17" style="39" customWidth="1"/>
    <col min="6412" max="6656" width="9.140625" style="39"/>
    <col min="6657" max="6657" width="55.5703125" style="39" customWidth="1"/>
    <col min="6658" max="6659" width="0" style="39" hidden="1" customWidth="1"/>
    <col min="6660" max="6660" width="9.85546875" style="39" bestFit="1" customWidth="1"/>
    <col min="6661" max="6661" width="17.7109375" style="39" customWidth="1"/>
    <col min="6662" max="6662" width="2.42578125" style="39" customWidth="1"/>
    <col min="6663" max="6663" width="51.85546875" style="39" customWidth="1"/>
    <col min="6664" max="6665" width="0" style="39" hidden="1" customWidth="1"/>
    <col min="6666" max="6666" width="10" style="39" customWidth="1"/>
    <col min="6667" max="6667" width="17" style="39" customWidth="1"/>
    <col min="6668" max="6912" width="9.140625" style="39"/>
    <col min="6913" max="6913" width="55.5703125" style="39" customWidth="1"/>
    <col min="6914" max="6915" width="0" style="39" hidden="1" customWidth="1"/>
    <col min="6916" max="6916" width="9.85546875" style="39" bestFit="1" customWidth="1"/>
    <col min="6917" max="6917" width="17.7109375" style="39" customWidth="1"/>
    <col min="6918" max="6918" width="2.42578125" style="39" customWidth="1"/>
    <col min="6919" max="6919" width="51.85546875" style="39" customWidth="1"/>
    <col min="6920" max="6921" width="0" style="39" hidden="1" customWidth="1"/>
    <col min="6922" max="6922" width="10" style="39" customWidth="1"/>
    <col min="6923" max="6923" width="17" style="39" customWidth="1"/>
    <col min="6924" max="7168" width="9.140625" style="39"/>
    <col min="7169" max="7169" width="55.5703125" style="39" customWidth="1"/>
    <col min="7170" max="7171" width="0" style="39" hidden="1" customWidth="1"/>
    <col min="7172" max="7172" width="9.85546875" style="39" bestFit="1" customWidth="1"/>
    <col min="7173" max="7173" width="17.7109375" style="39" customWidth="1"/>
    <col min="7174" max="7174" width="2.42578125" style="39" customWidth="1"/>
    <col min="7175" max="7175" width="51.85546875" style="39" customWidth="1"/>
    <col min="7176" max="7177" width="0" style="39" hidden="1" customWidth="1"/>
    <col min="7178" max="7178" width="10" style="39" customWidth="1"/>
    <col min="7179" max="7179" width="17" style="39" customWidth="1"/>
    <col min="7180" max="7424" width="9.140625" style="39"/>
    <col min="7425" max="7425" width="55.5703125" style="39" customWidth="1"/>
    <col min="7426" max="7427" width="0" style="39" hidden="1" customWidth="1"/>
    <col min="7428" max="7428" width="9.85546875" style="39" bestFit="1" customWidth="1"/>
    <col min="7429" max="7429" width="17.7109375" style="39" customWidth="1"/>
    <col min="7430" max="7430" width="2.42578125" style="39" customWidth="1"/>
    <col min="7431" max="7431" width="51.85546875" style="39" customWidth="1"/>
    <col min="7432" max="7433" width="0" style="39" hidden="1" customWidth="1"/>
    <col min="7434" max="7434" width="10" style="39" customWidth="1"/>
    <col min="7435" max="7435" width="17" style="39" customWidth="1"/>
    <col min="7436" max="7680" width="9.140625" style="39"/>
    <col min="7681" max="7681" width="55.5703125" style="39" customWidth="1"/>
    <col min="7682" max="7683" width="0" style="39" hidden="1" customWidth="1"/>
    <col min="7684" max="7684" width="9.85546875" style="39" bestFit="1" customWidth="1"/>
    <col min="7685" max="7685" width="17.7109375" style="39" customWidth="1"/>
    <col min="7686" max="7686" width="2.42578125" style="39" customWidth="1"/>
    <col min="7687" max="7687" width="51.85546875" style="39" customWidth="1"/>
    <col min="7688" max="7689" width="0" style="39" hidden="1" customWidth="1"/>
    <col min="7690" max="7690" width="10" style="39" customWidth="1"/>
    <col min="7691" max="7691" width="17" style="39" customWidth="1"/>
    <col min="7692" max="7936" width="9.140625" style="39"/>
    <col min="7937" max="7937" width="55.5703125" style="39" customWidth="1"/>
    <col min="7938" max="7939" width="0" style="39" hidden="1" customWidth="1"/>
    <col min="7940" max="7940" width="9.85546875" style="39" bestFit="1" customWidth="1"/>
    <col min="7941" max="7941" width="17.7109375" style="39" customWidth="1"/>
    <col min="7942" max="7942" width="2.42578125" style="39" customWidth="1"/>
    <col min="7943" max="7943" width="51.85546875" style="39" customWidth="1"/>
    <col min="7944" max="7945" width="0" style="39" hidden="1" customWidth="1"/>
    <col min="7946" max="7946" width="10" style="39" customWidth="1"/>
    <col min="7947" max="7947" width="17" style="39" customWidth="1"/>
    <col min="7948" max="8192" width="9.140625" style="39"/>
    <col min="8193" max="8193" width="55.5703125" style="39" customWidth="1"/>
    <col min="8194" max="8195" width="0" style="39" hidden="1" customWidth="1"/>
    <col min="8196" max="8196" width="9.85546875" style="39" bestFit="1" customWidth="1"/>
    <col min="8197" max="8197" width="17.7109375" style="39" customWidth="1"/>
    <col min="8198" max="8198" width="2.42578125" style="39" customWidth="1"/>
    <col min="8199" max="8199" width="51.85546875" style="39" customWidth="1"/>
    <col min="8200" max="8201" width="0" style="39" hidden="1" customWidth="1"/>
    <col min="8202" max="8202" width="10" style="39" customWidth="1"/>
    <col min="8203" max="8203" width="17" style="39" customWidth="1"/>
    <col min="8204" max="8448" width="9.140625" style="39"/>
    <col min="8449" max="8449" width="55.5703125" style="39" customWidth="1"/>
    <col min="8450" max="8451" width="0" style="39" hidden="1" customWidth="1"/>
    <col min="8452" max="8452" width="9.85546875" style="39" bestFit="1" customWidth="1"/>
    <col min="8453" max="8453" width="17.7109375" style="39" customWidth="1"/>
    <col min="8454" max="8454" width="2.42578125" style="39" customWidth="1"/>
    <col min="8455" max="8455" width="51.85546875" style="39" customWidth="1"/>
    <col min="8456" max="8457" width="0" style="39" hidden="1" customWidth="1"/>
    <col min="8458" max="8458" width="10" style="39" customWidth="1"/>
    <col min="8459" max="8459" width="17" style="39" customWidth="1"/>
    <col min="8460" max="8704" width="9.140625" style="39"/>
    <col min="8705" max="8705" width="55.5703125" style="39" customWidth="1"/>
    <col min="8706" max="8707" width="0" style="39" hidden="1" customWidth="1"/>
    <col min="8708" max="8708" width="9.85546875" style="39" bestFit="1" customWidth="1"/>
    <col min="8709" max="8709" width="17.7109375" style="39" customWidth="1"/>
    <col min="8710" max="8710" width="2.42578125" style="39" customWidth="1"/>
    <col min="8711" max="8711" width="51.85546875" style="39" customWidth="1"/>
    <col min="8712" max="8713" width="0" style="39" hidden="1" customWidth="1"/>
    <col min="8714" max="8714" width="10" style="39" customWidth="1"/>
    <col min="8715" max="8715" width="17" style="39" customWidth="1"/>
    <col min="8716" max="8960" width="9.140625" style="39"/>
    <col min="8961" max="8961" width="55.5703125" style="39" customWidth="1"/>
    <col min="8962" max="8963" width="0" style="39" hidden="1" customWidth="1"/>
    <col min="8964" max="8964" width="9.85546875" style="39" bestFit="1" customWidth="1"/>
    <col min="8965" max="8965" width="17.7109375" style="39" customWidth="1"/>
    <col min="8966" max="8966" width="2.42578125" style="39" customWidth="1"/>
    <col min="8967" max="8967" width="51.85546875" style="39" customWidth="1"/>
    <col min="8968" max="8969" width="0" style="39" hidden="1" customWidth="1"/>
    <col min="8970" max="8970" width="10" style="39" customWidth="1"/>
    <col min="8971" max="8971" width="17" style="39" customWidth="1"/>
    <col min="8972" max="9216" width="9.140625" style="39"/>
    <col min="9217" max="9217" width="55.5703125" style="39" customWidth="1"/>
    <col min="9218" max="9219" width="0" style="39" hidden="1" customWidth="1"/>
    <col min="9220" max="9220" width="9.85546875" style="39" bestFit="1" customWidth="1"/>
    <col min="9221" max="9221" width="17.7109375" style="39" customWidth="1"/>
    <col min="9222" max="9222" width="2.42578125" style="39" customWidth="1"/>
    <col min="9223" max="9223" width="51.85546875" style="39" customWidth="1"/>
    <col min="9224" max="9225" width="0" style="39" hidden="1" customWidth="1"/>
    <col min="9226" max="9226" width="10" style="39" customWidth="1"/>
    <col min="9227" max="9227" width="17" style="39" customWidth="1"/>
    <col min="9228" max="9472" width="9.140625" style="39"/>
    <col min="9473" max="9473" width="55.5703125" style="39" customWidth="1"/>
    <col min="9474" max="9475" width="0" style="39" hidden="1" customWidth="1"/>
    <col min="9476" max="9476" width="9.85546875" style="39" bestFit="1" customWidth="1"/>
    <col min="9477" max="9477" width="17.7109375" style="39" customWidth="1"/>
    <col min="9478" max="9478" width="2.42578125" style="39" customWidth="1"/>
    <col min="9479" max="9479" width="51.85546875" style="39" customWidth="1"/>
    <col min="9480" max="9481" width="0" style="39" hidden="1" customWidth="1"/>
    <col min="9482" max="9482" width="10" style="39" customWidth="1"/>
    <col min="9483" max="9483" width="17" style="39" customWidth="1"/>
    <col min="9484" max="9728" width="9.140625" style="39"/>
    <col min="9729" max="9729" width="55.5703125" style="39" customWidth="1"/>
    <col min="9730" max="9731" width="0" style="39" hidden="1" customWidth="1"/>
    <col min="9732" max="9732" width="9.85546875" style="39" bestFit="1" customWidth="1"/>
    <col min="9733" max="9733" width="17.7109375" style="39" customWidth="1"/>
    <col min="9734" max="9734" width="2.42578125" style="39" customWidth="1"/>
    <col min="9735" max="9735" width="51.85546875" style="39" customWidth="1"/>
    <col min="9736" max="9737" width="0" style="39" hidden="1" customWidth="1"/>
    <col min="9738" max="9738" width="10" style="39" customWidth="1"/>
    <col min="9739" max="9739" width="17" style="39" customWidth="1"/>
    <col min="9740" max="9984" width="9.140625" style="39"/>
    <col min="9985" max="9985" width="55.5703125" style="39" customWidth="1"/>
    <col min="9986" max="9987" width="0" style="39" hidden="1" customWidth="1"/>
    <col min="9988" max="9988" width="9.85546875" style="39" bestFit="1" customWidth="1"/>
    <col min="9989" max="9989" width="17.7109375" style="39" customWidth="1"/>
    <col min="9990" max="9990" width="2.42578125" style="39" customWidth="1"/>
    <col min="9991" max="9991" width="51.85546875" style="39" customWidth="1"/>
    <col min="9992" max="9993" width="0" style="39" hidden="1" customWidth="1"/>
    <col min="9994" max="9994" width="10" style="39" customWidth="1"/>
    <col min="9995" max="9995" width="17" style="39" customWidth="1"/>
    <col min="9996" max="10240" width="9.140625" style="39"/>
    <col min="10241" max="10241" width="55.5703125" style="39" customWidth="1"/>
    <col min="10242" max="10243" width="0" style="39" hidden="1" customWidth="1"/>
    <col min="10244" max="10244" width="9.85546875" style="39" bestFit="1" customWidth="1"/>
    <col min="10245" max="10245" width="17.7109375" style="39" customWidth="1"/>
    <col min="10246" max="10246" width="2.42578125" style="39" customWidth="1"/>
    <col min="10247" max="10247" width="51.85546875" style="39" customWidth="1"/>
    <col min="10248" max="10249" width="0" style="39" hidden="1" customWidth="1"/>
    <col min="10250" max="10250" width="10" style="39" customWidth="1"/>
    <col min="10251" max="10251" width="17" style="39" customWidth="1"/>
    <col min="10252" max="10496" width="9.140625" style="39"/>
    <col min="10497" max="10497" width="55.5703125" style="39" customWidth="1"/>
    <col min="10498" max="10499" width="0" style="39" hidden="1" customWidth="1"/>
    <col min="10500" max="10500" width="9.85546875" style="39" bestFit="1" customWidth="1"/>
    <col min="10501" max="10501" width="17.7109375" style="39" customWidth="1"/>
    <col min="10502" max="10502" width="2.42578125" style="39" customWidth="1"/>
    <col min="10503" max="10503" width="51.85546875" style="39" customWidth="1"/>
    <col min="10504" max="10505" width="0" style="39" hidden="1" customWidth="1"/>
    <col min="10506" max="10506" width="10" style="39" customWidth="1"/>
    <col min="10507" max="10507" width="17" style="39" customWidth="1"/>
    <col min="10508" max="10752" width="9.140625" style="39"/>
    <col min="10753" max="10753" width="55.5703125" style="39" customWidth="1"/>
    <col min="10754" max="10755" width="0" style="39" hidden="1" customWidth="1"/>
    <col min="10756" max="10756" width="9.85546875" style="39" bestFit="1" customWidth="1"/>
    <col min="10757" max="10757" width="17.7109375" style="39" customWidth="1"/>
    <col min="10758" max="10758" width="2.42578125" style="39" customWidth="1"/>
    <col min="10759" max="10759" width="51.85546875" style="39" customWidth="1"/>
    <col min="10760" max="10761" width="0" style="39" hidden="1" customWidth="1"/>
    <col min="10762" max="10762" width="10" style="39" customWidth="1"/>
    <col min="10763" max="10763" width="17" style="39" customWidth="1"/>
    <col min="10764" max="11008" width="9.140625" style="39"/>
    <col min="11009" max="11009" width="55.5703125" style="39" customWidth="1"/>
    <col min="11010" max="11011" width="0" style="39" hidden="1" customWidth="1"/>
    <col min="11012" max="11012" width="9.85546875" style="39" bestFit="1" customWidth="1"/>
    <col min="11013" max="11013" width="17.7109375" style="39" customWidth="1"/>
    <col min="11014" max="11014" width="2.42578125" style="39" customWidth="1"/>
    <col min="11015" max="11015" width="51.85546875" style="39" customWidth="1"/>
    <col min="11016" max="11017" width="0" style="39" hidden="1" customWidth="1"/>
    <col min="11018" max="11018" width="10" style="39" customWidth="1"/>
    <col min="11019" max="11019" width="17" style="39" customWidth="1"/>
    <col min="11020" max="11264" width="9.140625" style="39"/>
    <col min="11265" max="11265" width="55.5703125" style="39" customWidth="1"/>
    <col min="11266" max="11267" width="0" style="39" hidden="1" customWidth="1"/>
    <col min="11268" max="11268" width="9.85546875" style="39" bestFit="1" customWidth="1"/>
    <col min="11269" max="11269" width="17.7109375" style="39" customWidth="1"/>
    <col min="11270" max="11270" width="2.42578125" style="39" customWidth="1"/>
    <col min="11271" max="11271" width="51.85546875" style="39" customWidth="1"/>
    <col min="11272" max="11273" width="0" style="39" hidden="1" customWidth="1"/>
    <col min="11274" max="11274" width="10" style="39" customWidth="1"/>
    <col min="11275" max="11275" width="17" style="39" customWidth="1"/>
    <col min="11276" max="11520" width="9.140625" style="39"/>
    <col min="11521" max="11521" width="55.5703125" style="39" customWidth="1"/>
    <col min="11522" max="11523" width="0" style="39" hidden="1" customWidth="1"/>
    <col min="11524" max="11524" width="9.85546875" style="39" bestFit="1" customWidth="1"/>
    <col min="11525" max="11525" width="17.7109375" style="39" customWidth="1"/>
    <col min="11526" max="11526" width="2.42578125" style="39" customWidth="1"/>
    <col min="11527" max="11527" width="51.85546875" style="39" customWidth="1"/>
    <col min="11528" max="11529" width="0" style="39" hidden="1" customWidth="1"/>
    <col min="11530" max="11530" width="10" style="39" customWidth="1"/>
    <col min="11531" max="11531" width="17" style="39" customWidth="1"/>
    <col min="11532" max="11776" width="9.140625" style="39"/>
    <col min="11777" max="11777" width="55.5703125" style="39" customWidth="1"/>
    <col min="11778" max="11779" width="0" style="39" hidden="1" customWidth="1"/>
    <col min="11780" max="11780" width="9.85546875" style="39" bestFit="1" customWidth="1"/>
    <col min="11781" max="11781" width="17.7109375" style="39" customWidth="1"/>
    <col min="11782" max="11782" width="2.42578125" style="39" customWidth="1"/>
    <col min="11783" max="11783" width="51.85546875" style="39" customWidth="1"/>
    <col min="11784" max="11785" width="0" style="39" hidden="1" customWidth="1"/>
    <col min="11786" max="11786" width="10" style="39" customWidth="1"/>
    <col min="11787" max="11787" width="17" style="39" customWidth="1"/>
    <col min="11788" max="12032" width="9.140625" style="39"/>
    <col min="12033" max="12033" width="55.5703125" style="39" customWidth="1"/>
    <col min="12034" max="12035" width="0" style="39" hidden="1" customWidth="1"/>
    <col min="12036" max="12036" width="9.85546875" style="39" bestFit="1" customWidth="1"/>
    <col min="12037" max="12037" width="17.7109375" style="39" customWidth="1"/>
    <col min="12038" max="12038" width="2.42578125" style="39" customWidth="1"/>
    <col min="12039" max="12039" width="51.85546875" style="39" customWidth="1"/>
    <col min="12040" max="12041" width="0" style="39" hidden="1" customWidth="1"/>
    <col min="12042" max="12042" width="10" style="39" customWidth="1"/>
    <col min="12043" max="12043" width="17" style="39" customWidth="1"/>
    <col min="12044" max="12288" width="9.140625" style="39"/>
    <col min="12289" max="12289" width="55.5703125" style="39" customWidth="1"/>
    <col min="12290" max="12291" width="0" style="39" hidden="1" customWidth="1"/>
    <col min="12292" max="12292" width="9.85546875" style="39" bestFit="1" customWidth="1"/>
    <col min="12293" max="12293" width="17.7109375" style="39" customWidth="1"/>
    <col min="12294" max="12294" width="2.42578125" style="39" customWidth="1"/>
    <col min="12295" max="12295" width="51.85546875" style="39" customWidth="1"/>
    <col min="12296" max="12297" width="0" style="39" hidden="1" customWidth="1"/>
    <col min="12298" max="12298" width="10" style="39" customWidth="1"/>
    <col min="12299" max="12299" width="17" style="39" customWidth="1"/>
    <col min="12300" max="12544" width="9.140625" style="39"/>
    <col min="12545" max="12545" width="55.5703125" style="39" customWidth="1"/>
    <col min="12546" max="12547" width="0" style="39" hidden="1" customWidth="1"/>
    <col min="12548" max="12548" width="9.85546875" style="39" bestFit="1" customWidth="1"/>
    <col min="12549" max="12549" width="17.7109375" style="39" customWidth="1"/>
    <col min="12550" max="12550" width="2.42578125" style="39" customWidth="1"/>
    <col min="12551" max="12551" width="51.85546875" style="39" customWidth="1"/>
    <col min="12552" max="12553" width="0" style="39" hidden="1" customWidth="1"/>
    <col min="12554" max="12554" width="10" style="39" customWidth="1"/>
    <col min="12555" max="12555" width="17" style="39" customWidth="1"/>
    <col min="12556" max="12800" width="9.140625" style="39"/>
    <col min="12801" max="12801" width="55.5703125" style="39" customWidth="1"/>
    <col min="12802" max="12803" width="0" style="39" hidden="1" customWidth="1"/>
    <col min="12804" max="12804" width="9.85546875" style="39" bestFit="1" customWidth="1"/>
    <col min="12805" max="12805" width="17.7109375" style="39" customWidth="1"/>
    <col min="12806" max="12806" width="2.42578125" style="39" customWidth="1"/>
    <col min="12807" max="12807" width="51.85546875" style="39" customWidth="1"/>
    <col min="12808" max="12809" width="0" style="39" hidden="1" customWidth="1"/>
    <col min="12810" max="12810" width="10" style="39" customWidth="1"/>
    <col min="12811" max="12811" width="17" style="39" customWidth="1"/>
    <col min="12812" max="13056" width="9.140625" style="39"/>
    <col min="13057" max="13057" width="55.5703125" style="39" customWidth="1"/>
    <col min="13058" max="13059" width="0" style="39" hidden="1" customWidth="1"/>
    <col min="13060" max="13060" width="9.85546875" style="39" bestFit="1" customWidth="1"/>
    <col min="13061" max="13061" width="17.7109375" style="39" customWidth="1"/>
    <col min="13062" max="13062" width="2.42578125" style="39" customWidth="1"/>
    <col min="13063" max="13063" width="51.85546875" style="39" customWidth="1"/>
    <col min="13064" max="13065" width="0" style="39" hidden="1" customWidth="1"/>
    <col min="13066" max="13066" width="10" style="39" customWidth="1"/>
    <col min="13067" max="13067" width="17" style="39" customWidth="1"/>
    <col min="13068" max="13312" width="9.140625" style="39"/>
    <col min="13313" max="13313" width="55.5703125" style="39" customWidth="1"/>
    <col min="13314" max="13315" width="0" style="39" hidden="1" customWidth="1"/>
    <col min="13316" max="13316" width="9.85546875" style="39" bestFit="1" customWidth="1"/>
    <col min="13317" max="13317" width="17.7109375" style="39" customWidth="1"/>
    <col min="13318" max="13318" width="2.42578125" style="39" customWidth="1"/>
    <col min="13319" max="13319" width="51.85546875" style="39" customWidth="1"/>
    <col min="13320" max="13321" width="0" style="39" hidden="1" customWidth="1"/>
    <col min="13322" max="13322" width="10" style="39" customWidth="1"/>
    <col min="13323" max="13323" width="17" style="39" customWidth="1"/>
    <col min="13324" max="13568" width="9.140625" style="39"/>
    <col min="13569" max="13569" width="55.5703125" style="39" customWidth="1"/>
    <col min="13570" max="13571" width="0" style="39" hidden="1" customWidth="1"/>
    <col min="13572" max="13572" width="9.85546875" style="39" bestFit="1" customWidth="1"/>
    <col min="13573" max="13573" width="17.7109375" style="39" customWidth="1"/>
    <col min="13574" max="13574" width="2.42578125" style="39" customWidth="1"/>
    <col min="13575" max="13575" width="51.85546875" style="39" customWidth="1"/>
    <col min="13576" max="13577" width="0" style="39" hidden="1" customWidth="1"/>
    <col min="13578" max="13578" width="10" style="39" customWidth="1"/>
    <col min="13579" max="13579" width="17" style="39" customWidth="1"/>
    <col min="13580" max="13824" width="9.140625" style="39"/>
    <col min="13825" max="13825" width="55.5703125" style="39" customWidth="1"/>
    <col min="13826" max="13827" width="0" style="39" hidden="1" customWidth="1"/>
    <col min="13828" max="13828" width="9.85546875" style="39" bestFit="1" customWidth="1"/>
    <col min="13829" max="13829" width="17.7109375" style="39" customWidth="1"/>
    <col min="13830" max="13830" width="2.42578125" style="39" customWidth="1"/>
    <col min="13831" max="13831" width="51.85546875" style="39" customWidth="1"/>
    <col min="13832" max="13833" width="0" style="39" hidden="1" customWidth="1"/>
    <col min="13834" max="13834" width="10" style="39" customWidth="1"/>
    <col min="13835" max="13835" width="17" style="39" customWidth="1"/>
    <col min="13836" max="14080" width="9.140625" style="39"/>
    <col min="14081" max="14081" width="55.5703125" style="39" customWidth="1"/>
    <col min="14082" max="14083" width="0" style="39" hidden="1" customWidth="1"/>
    <col min="14084" max="14084" width="9.85546875" style="39" bestFit="1" customWidth="1"/>
    <col min="14085" max="14085" width="17.7109375" style="39" customWidth="1"/>
    <col min="14086" max="14086" width="2.42578125" style="39" customWidth="1"/>
    <col min="14087" max="14087" width="51.85546875" style="39" customWidth="1"/>
    <col min="14088" max="14089" width="0" style="39" hidden="1" customWidth="1"/>
    <col min="14090" max="14090" width="10" style="39" customWidth="1"/>
    <col min="14091" max="14091" width="17" style="39" customWidth="1"/>
    <col min="14092" max="14336" width="9.140625" style="39"/>
    <col min="14337" max="14337" width="55.5703125" style="39" customWidth="1"/>
    <col min="14338" max="14339" width="0" style="39" hidden="1" customWidth="1"/>
    <col min="14340" max="14340" width="9.85546875" style="39" bestFit="1" customWidth="1"/>
    <col min="14341" max="14341" width="17.7109375" style="39" customWidth="1"/>
    <col min="14342" max="14342" width="2.42578125" style="39" customWidth="1"/>
    <col min="14343" max="14343" width="51.85546875" style="39" customWidth="1"/>
    <col min="14344" max="14345" width="0" style="39" hidden="1" customWidth="1"/>
    <col min="14346" max="14346" width="10" style="39" customWidth="1"/>
    <col min="14347" max="14347" width="17" style="39" customWidth="1"/>
    <col min="14348" max="14592" width="9.140625" style="39"/>
    <col min="14593" max="14593" width="55.5703125" style="39" customWidth="1"/>
    <col min="14594" max="14595" width="0" style="39" hidden="1" customWidth="1"/>
    <col min="14596" max="14596" width="9.85546875" style="39" bestFit="1" customWidth="1"/>
    <col min="14597" max="14597" width="17.7109375" style="39" customWidth="1"/>
    <col min="14598" max="14598" width="2.42578125" style="39" customWidth="1"/>
    <col min="14599" max="14599" width="51.85546875" style="39" customWidth="1"/>
    <col min="14600" max="14601" width="0" style="39" hidden="1" customWidth="1"/>
    <col min="14602" max="14602" width="10" style="39" customWidth="1"/>
    <col min="14603" max="14603" width="17" style="39" customWidth="1"/>
    <col min="14604" max="14848" width="9.140625" style="39"/>
    <col min="14849" max="14849" width="55.5703125" style="39" customWidth="1"/>
    <col min="14850" max="14851" width="0" style="39" hidden="1" customWidth="1"/>
    <col min="14852" max="14852" width="9.85546875" style="39" bestFit="1" customWidth="1"/>
    <col min="14853" max="14853" width="17.7109375" style="39" customWidth="1"/>
    <col min="14854" max="14854" width="2.42578125" style="39" customWidth="1"/>
    <col min="14855" max="14855" width="51.85546875" style="39" customWidth="1"/>
    <col min="14856" max="14857" width="0" style="39" hidden="1" customWidth="1"/>
    <col min="14858" max="14858" width="10" style="39" customWidth="1"/>
    <col min="14859" max="14859" width="17" style="39" customWidth="1"/>
    <col min="14860" max="15104" width="9.140625" style="39"/>
    <col min="15105" max="15105" width="55.5703125" style="39" customWidth="1"/>
    <col min="15106" max="15107" width="0" style="39" hidden="1" customWidth="1"/>
    <col min="15108" max="15108" width="9.85546875" style="39" bestFit="1" customWidth="1"/>
    <col min="15109" max="15109" width="17.7109375" style="39" customWidth="1"/>
    <col min="15110" max="15110" width="2.42578125" style="39" customWidth="1"/>
    <col min="15111" max="15111" width="51.85546875" style="39" customWidth="1"/>
    <col min="15112" max="15113" width="0" style="39" hidden="1" customWidth="1"/>
    <col min="15114" max="15114" width="10" style="39" customWidth="1"/>
    <col min="15115" max="15115" width="17" style="39" customWidth="1"/>
    <col min="15116" max="15360" width="9.140625" style="39"/>
    <col min="15361" max="15361" width="55.5703125" style="39" customWidth="1"/>
    <col min="15362" max="15363" width="0" style="39" hidden="1" customWidth="1"/>
    <col min="15364" max="15364" width="9.85546875" style="39" bestFit="1" customWidth="1"/>
    <col min="15365" max="15365" width="17.7109375" style="39" customWidth="1"/>
    <col min="15366" max="15366" width="2.42578125" style="39" customWidth="1"/>
    <col min="15367" max="15367" width="51.85546875" style="39" customWidth="1"/>
    <col min="15368" max="15369" width="0" style="39" hidden="1" customWidth="1"/>
    <col min="15370" max="15370" width="10" style="39" customWidth="1"/>
    <col min="15371" max="15371" width="17" style="39" customWidth="1"/>
    <col min="15372" max="15616" width="9.140625" style="39"/>
    <col min="15617" max="15617" width="55.5703125" style="39" customWidth="1"/>
    <col min="15618" max="15619" width="0" style="39" hidden="1" customWidth="1"/>
    <col min="15620" max="15620" width="9.85546875" style="39" bestFit="1" customWidth="1"/>
    <col min="15621" max="15621" width="17.7109375" style="39" customWidth="1"/>
    <col min="15622" max="15622" width="2.42578125" style="39" customWidth="1"/>
    <col min="15623" max="15623" width="51.85546875" style="39" customWidth="1"/>
    <col min="15624" max="15625" width="0" style="39" hidden="1" customWidth="1"/>
    <col min="15626" max="15626" width="10" style="39" customWidth="1"/>
    <col min="15627" max="15627" width="17" style="39" customWidth="1"/>
    <col min="15628" max="15872" width="9.140625" style="39"/>
    <col min="15873" max="15873" width="55.5703125" style="39" customWidth="1"/>
    <col min="15874" max="15875" width="0" style="39" hidden="1" customWidth="1"/>
    <col min="15876" max="15876" width="9.85546875" style="39" bestFit="1" customWidth="1"/>
    <col min="15877" max="15877" width="17.7109375" style="39" customWidth="1"/>
    <col min="15878" max="15878" width="2.42578125" style="39" customWidth="1"/>
    <col min="15879" max="15879" width="51.85546875" style="39" customWidth="1"/>
    <col min="15880" max="15881" width="0" style="39" hidden="1" customWidth="1"/>
    <col min="15882" max="15882" width="10" style="39" customWidth="1"/>
    <col min="15883" max="15883" width="17" style="39" customWidth="1"/>
    <col min="15884" max="16128" width="9.140625" style="39"/>
    <col min="16129" max="16129" width="55.5703125" style="39" customWidth="1"/>
    <col min="16130" max="16131" width="0" style="39" hidden="1" customWidth="1"/>
    <col min="16132" max="16132" width="9.85546875" style="39" bestFit="1" customWidth="1"/>
    <col min="16133" max="16133" width="17.7109375" style="39" customWidth="1"/>
    <col min="16134" max="16134" width="2.42578125" style="39" customWidth="1"/>
    <col min="16135" max="16135" width="51.85546875" style="39" customWidth="1"/>
    <col min="16136" max="16137" width="0" style="39" hidden="1" customWidth="1"/>
    <col min="16138" max="16138" width="10" style="39" customWidth="1"/>
    <col min="16139" max="16139" width="17" style="39" customWidth="1"/>
    <col min="16140" max="16384" width="9.140625" style="39"/>
  </cols>
  <sheetData>
    <row r="1" spans="1:17" s="320" customFormat="1" ht="43.5" customHeight="1">
      <c r="A1" s="317" t="str">
        <f>[1]t1!A1</f>
        <v>COMPARTO REGIONI ED AUTONOMIE LOCALI - anno 2012</v>
      </c>
      <c r="B1" s="317"/>
      <c r="C1" s="317"/>
      <c r="D1" s="317"/>
      <c r="E1" s="317"/>
      <c r="F1" s="317"/>
      <c r="G1" s="317"/>
      <c r="H1" s="317"/>
      <c r="I1" s="317"/>
      <c r="J1" s="317"/>
      <c r="K1" s="317"/>
      <c r="L1" s="318" t="s">
        <v>1</v>
      </c>
      <c r="M1" s="319"/>
      <c r="N1" s="319"/>
      <c r="O1" s="319"/>
      <c r="Q1" s="39"/>
    </row>
    <row r="2" spans="1:17" ht="42" customHeight="1" thickBot="1">
      <c r="D2" s="39"/>
      <c r="G2" s="321"/>
      <c r="H2" s="321"/>
      <c r="I2" s="321"/>
      <c r="J2" s="321"/>
      <c r="K2" s="321"/>
    </row>
    <row r="3" spans="1:17" ht="25.5" customHeight="1" thickBot="1">
      <c r="A3" s="322"/>
      <c r="B3" s="323"/>
      <c r="C3" s="323"/>
      <c r="D3" s="323"/>
      <c r="E3" s="323"/>
      <c r="F3" s="323"/>
      <c r="G3" s="323"/>
      <c r="H3" s="323"/>
      <c r="I3" s="323"/>
      <c r="J3" s="324"/>
      <c r="K3" s="325"/>
      <c r="L3" s="326" t="s">
        <v>74</v>
      </c>
      <c r="M3" s="327"/>
      <c r="N3" s="327"/>
      <c r="O3" s="327"/>
      <c r="P3" s="328"/>
    </row>
    <row r="4" spans="1:17" ht="25.5" customHeight="1">
      <c r="A4" s="329" t="s">
        <v>75</v>
      </c>
      <c r="B4" s="330"/>
      <c r="C4" s="330"/>
      <c r="D4" s="331"/>
      <c r="E4" s="332"/>
      <c r="F4" s="333"/>
      <c r="G4" s="329" t="s">
        <v>76</v>
      </c>
      <c r="H4" s="330"/>
      <c r="I4" s="330"/>
      <c r="J4" s="334"/>
      <c r="K4" s="335"/>
      <c r="L4" s="336" t="str">
        <f>IF(E40=K40,"OK","ATTENZIONE IL TOTALE DELLE ENTRATE NON COINCIDE CON IL TOTALE DELLE USCITE")</f>
        <v>OK</v>
      </c>
      <c r="M4" s="337"/>
      <c r="N4" s="337"/>
      <c r="O4" s="337"/>
      <c r="P4" s="338"/>
    </row>
    <row r="5" spans="1:17" ht="18" customHeight="1" thickBot="1">
      <c r="A5" s="339" t="s">
        <v>77</v>
      </c>
      <c r="B5" s="340"/>
      <c r="C5" s="340"/>
      <c r="D5" s="341" t="s">
        <v>78</v>
      </c>
      <c r="E5" s="342" t="s">
        <v>79</v>
      </c>
      <c r="F5" s="343"/>
      <c r="G5" s="339" t="s">
        <v>77</v>
      </c>
      <c r="H5" s="344"/>
      <c r="I5" s="344"/>
      <c r="J5" s="345" t="s">
        <v>78</v>
      </c>
      <c r="K5" s="346" t="s">
        <v>79</v>
      </c>
      <c r="L5" s="347"/>
      <c r="M5" s="348"/>
      <c r="N5" s="348"/>
      <c r="O5" s="348"/>
      <c r="P5" s="349"/>
    </row>
    <row r="6" spans="1:17" ht="30" customHeight="1">
      <c r="A6" s="350" t="s">
        <v>80</v>
      </c>
      <c r="B6" s="351"/>
      <c r="C6" s="351"/>
      <c r="D6" s="352"/>
      <c r="E6" s="353"/>
      <c r="F6" s="354"/>
      <c r="G6" s="355" t="s">
        <v>81</v>
      </c>
      <c r="H6" s="356"/>
      <c r="I6" s="356"/>
      <c r="J6" s="357"/>
      <c r="K6" s="358"/>
      <c r="L6" s="347"/>
      <c r="M6" s="348"/>
      <c r="N6" s="348"/>
      <c r="O6" s="348"/>
      <c r="P6" s="349"/>
    </row>
    <row r="7" spans="1:17" ht="15" customHeight="1">
      <c r="A7" s="359" t="s">
        <v>82</v>
      </c>
      <c r="B7" s="360">
        <v>25</v>
      </c>
      <c r="C7" s="360">
        <v>7</v>
      </c>
      <c r="D7" s="341" t="s">
        <v>83</v>
      </c>
      <c r="E7" s="361">
        <v>108496</v>
      </c>
      <c r="F7" s="354"/>
      <c r="G7" s="359" t="s">
        <v>84</v>
      </c>
      <c r="H7" s="362">
        <v>25</v>
      </c>
      <c r="I7" s="362">
        <v>15</v>
      </c>
      <c r="J7" s="345" t="s">
        <v>85</v>
      </c>
      <c r="K7" s="361">
        <v>18344</v>
      </c>
      <c r="L7" s="347"/>
      <c r="M7" s="348"/>
      <c r="N7" s="348"/>
      <c r="O7" s="348"/>
      <c r="P7" s="349"/>
    </row>
    <row r="8" spans="1:17" ht="15" customHeight="1">
      <c r="A8" s="359" t="s">
        <v>86</v>
      </c>
      <c r="B8" s="360">
        <v>25</v>
      </c>
      <c r="C8" s="360">
        <v>7</v>
      </c>
      <c r="D8" s="341" t="s">
        <v>87</v>
      </c>
      <c r="E8" s="361">
        <v>12725</v>
      </c>
      <c r="F8" s="354"/>
      <c r="G8" s="359" t="s">
        <v>88</v>
      </c>
      <c r="H8" s="362">
        <v>25</v>
      </c>
      <c r="I8" s="362">
        <v>15</v>
      </c>
      <c r="J8" s="345" t="s">
        <v>89</v>
      </c>
      <c r="K8" s="363">
        <v>70368</v>
      </c>
      <c r="L8" s="347"/>
      <c r="M8" s="348"/>
      <c r="N8" s="348"/>
      <c r="O8" s="348"/>
      <c r="P8" s="349"/>
    </row>
    <row r="9" spans="1:17" ht="15" customHeight="1">
      <c r="A9" s="359" t="s">
        <v>90</v>
      </c>
      <c r="B9" s="360">
        <v>25</v>
      </c>
      <c r="C9" s="360">
        <v>7</v>
      </c>
      <c r="D9" s="341" t="s">
        <v>91</v>
      </c>
      <c r="E9" s="361">
        <v>5440</v>
      </c>
      <c r="F9" s="354"/>
      <c r="G9" s="359" t="s">
        <v>92</v>
      </c>
      <c r="H9" s="362">
        <v>25</v>
      </c>
      <c r="I9" s="362">
        <v>15</v>
      </c>
      <c r="J9" s="345" t="s">
        <v>93</v>
      </c>
      <c r="K9" s="363"/>
      <c r="L9" s="347"/>
      <c r="M9" s="348"/>
      <c r="N9" s="348"/>
      <c r="O9" s="348"/>
      <c r="P9" s="349"/>
    </row>
    <row r="10" spans="1:17" ht="15" customHeight="1">
      <c r="A10" s="359" t="s">
        <v>94</v>
      </c>
      <c r="B10" s="360">
        <v>25</v>
      </c>
      <c r="C10" s="360">
        <v>7</v>
      </c>
      <c r="D10" s="341" t="s">
        <v>95</v>
      </c>
      <c r="E10" s="361">
        <v>6946</v>
      </c>
      <c r="F10" s="354"/>
      <c r="G10" s="359" t="s">
        <v>96</v>
      </c>
      <c r="H10" s="362">
        <v>25</v>
      </c>
      <c r="I10" s="362">
        <v>15</v>
      </c>
      <c r="J10" s="345" t="s">
        <v>97</v>
      </c>
      <c r="K10" s="363">
        <v>14674</v>
      </c>
      <c r="L10" s="347"/>
      <c r="M10" s="348"/>
      <c r="N10" s="348"/>
      <c r="O10" s="348"/>
      <c r="P10" s="349"/>
    </row>
    <row r="11" spans="1:17" ht="15" customHeight="1">
      <c r="A11" s="359" t="s">
        <v>98</v>
      </c>
      <c r="B11" s="360">
        <v>25</v>
      </c>
      <c r="C11" s="360">
        <v>7</v>
      </c>
      <c r="D11" s="341" t="s">
        <v>99</v>
      </c>
      <c r="E11" s="361"/>
      <c r="F11" s="354"/>
      <c r="G11" s="359" t="s">
        <v>100</v>
      </c>
      <c r="H11" s="362">
        <v>25</v>
      </c>
      <c r="I11" s="362">
        <v>15</v>
      </c>
      <c r="J11" s="345" t="s">
        <v>101</v>
      </c>
      <c r="K11" s="363">
        <v>18307</v>
      </c>
      <c r="L11" s="347"/>
      <c r="M11" s="348"/>
      <c r="N11" s="348"/>
      <c r="O11" s="348"/>
      <c r="P11" s="349"/>
    </row>
    <row r="12" spans="1:17" ht="15" customHeight="1">
      <c r="A12" s="359" t="s">
        <v>102</v>
      </c>
      <c r="B12" s="360">
        <v>25</v>
      </c>
      <c r="C12" s="360">
        <v>7</v>
      </c>
      <c r="D12" s="341" t="s">
        <v>103</v>
      </c>
      <c r="E12" s="361">
        <v>11151</v>
      </c>
      <c r="F12" s="354"/>
      <c r="G12" s="359" t="s">
        <v>104</v>
      </c>
      <c r="H12" s="362">
        <v>25</v>
      </c>
      <c r="I12" s="362">
        <v>15</v>
      </c>
      <c r="J12" s="345" t="s">
        <v>105</v>
      </c>
      <c r="K12" s="363"/>
      <c r="L12" s="347"/>
      <c r="M12" s="348"/>
      <c r="N12" s="348"/>
      <c r="O12" s="348"/>
      <c r="P12" s="349"/>
    </row>
    <row r="13" spans="1:17" ht="15" customHeight="1">
      <c r="A13" s="359" t="s">
        <v>106</v>
      </c>
      <c r="B13" s="360">
        <v>25</v>
      </c>
      <c r="C13" s="360">
        <v>7</v>
      </c>
      <c r="D13" s="341" t="s">
        <v>107</v>
      </c>
      <c r="E13" s="361"/>
      <c r="F13" s="354"/>
      <c r="G13" s="359" t="s">
        <v>108</v>
      </c>
      <c r="H13" s="362">
        <v>25</v>
      </c>
      <c r="I13" s="362">
        <v>15</v>
      </c>
      <c r="J13" s="345" t="s">
        <v>109</v>
      </c>
      <c r="K13" s="363"/>
      <c r="L13" s="347"/>
      <c r="M13" s="348"/>
      <c r="N13" s="348"/>
      <c r="O13" s="348"/>
      <c r="P13" s="349"/>
    </row>
    <row r="14" spans="1:17" ht="15" customHeight="1">
      <c r="A14" s="359" t="s">
        <v>110</v>
      </c>
      <c r="B14" s="360">
        <v>25</v>
      </c>
      <c r="C14" s="360">
        <v>7</v>
      </c>
      <c r="D14" s="341" t="s">
        <v>111</v>
      </c>
      <c r="E14" s="361"/>
      <c r="F14" s="354"/>
      <c r="G14" s="359" t="s">
        <v>112</v>
      </c>
      <c r="H14" s="362">
        <v>25</v>
      </c>
      <c r="I14" s="362">
        <v>15</v>
      </c>
      <c r="J14" s="345" t="s">
        <v>113</v>
      </c>
      <c r="K14" s="363"/>
      <c r="L14" s="347"/>
      <c r="M14" s="348"/>
      <c r="N14" s="348"/>
      <c r="O14" s="348"/>
      <c r="P14" s="349"/>
    </row>
    <row r="15" spans="1:17" ht="15" customHeight="1" thickBot="1">
      <c r="A15" s="359" t="s">
        <v>114</v>
      </c>
      <c r="B15" s="360">
        <v>25</v>
      </c>
      <c r="C15" s="360">
        <v>7</v>
      </c>
      <c r="D15" s="341" t="s">
        <v>115</v>
      </c>
      <c r="E15" s="361"/>
      <c r="F15" s="354"/>
      <c r="G15" s="364" t="s">
        <v>116</v>
      </c>
      <c r="H15" s="365"/>
      <c r="I15" s="365"/>
      <c r="J15" s="366"/>
      <c r="K15" s="367">
        <f>SUM(K7:K14)</f>
        <v>121693</v>
      </c>
      <c r="L15" s="347"/>
      <c r="M15" s="348"/>
      <c r="N15" s="348"/>
      <c r="O15" s="348"/>
      <c r="P15" s="349"/>
    </row>
    <row r="16" spans="1:17" ht="15" customHeight="1">
      <c r="A16" s="359" t="s">
        <v>117</v>
      </c>
      <c r="B16" s="360">
        <v>25</v>
      </c>
      <c r="C16" s="360">
        <v>7</v>
      </c>
      <c r="D16" s="341" t="s">
        <v>118</v>
      </c>
      <c r="E16" s="361">
        <v>15155</v>
      </c>
      <c r="F16" s="354"/>
      <c r="G16" s="368" t="s">
        <v>119</v>
      </c>
      <c r="H16" s="369"/>
      <c r="I16" s="369"/>
      <c r="J16" s="369"/>
      <c r="K16" s="370"/>
      <c r="L16" s="347"/>
      <c r="M16" s="348"/>
      <c r="N16" s="348"/>
      <c r="O16" s="348"/>
      <c r="P16" s="349"/>
    </row>
    <row r="17" spans="1:16" ht="15" customHeight="1">
      <c r="A17" s="359" t="s">
        <v>120</v>
      </c>
      <c r="B17" s="360">
        <v>25</v>
      </c>
      <c r="C17" s="360">
        <v>7</v>
      </c>
      <c r="D17" s="341" t="s">
        <v>121</v>
      </c>
      <c r="E17" s="361"/>
      <c r="F17" s="354"/>
      <c r="G17" s="359" t="s">
        <v>122</v>
      </c>
      <c r="H17" s="362">
        <v>25</v>
      </c>
      <c r="I17" s="362">
        <v>20</v>
      </c>
      <c r="J17" s="345" t="s">
        <v>123</v>
      </c>
      <c r="K17" s="363"/>
      <c r="L17" s="347"/>
      <c r="M17" s="348"/>
      <c r="N17" s="348"/>
      <c r="O17" s="348"/>
      <c r="P17" s="349"/>
    </row>
    <row r="18" spans="1:16" ht="15" customHeight="1">
      <c r="A18" s="359" t="s">
        <v>124</v>
      </c>
      <c r="B18" s="360">
        <v>25</v>
      </c>
      <c r="C18" s="360">
        <v>7</v>
      </c>
      <c r="D18" s="341" t="s">
        <v>125</v>
      </c>
      <c r="E18" s="361"/>
      <c r="F18" s="354"/>
      <c r="G18" s="359" t="s">
        <v>126</v>
      </c>
      <c r="H18" s="362">
        <v>25</v>
      </c>
      <c r="I18" s="362">
        <v>20</v>
      </c>
      <c r="J18" s="345" t="s">
        <v>127</v>
      </c>
      <c r="K18" s="363"/>
      <c r="L18" s="347"/>
      <c r="M18" s="348"/>
      <c r="N18" s="348"/>
      <c r="O18" s="348"/>
      <c r="P18" s="349"/>
    </row>
    <row r="19" spans="1:16" ht="15" customHeight="1" thickBot="1">
      <c r="A19" s="359" t="s">
        <v>128</v>
      </c>
      <c r="B19" s="360">
        <v>25</v>
      </c>
      <c r="C19" s="360">
        <v>7</v>
      </c>
      <c r="D19" s="341" t="s">
        <v>129</v>
      </c>
      <c r="E19" s="361">
        <v>12915</v>
      </c>
      <c r="F19" s="354"/>
      <c r="G19" s="359" t="s">
        <v>130</v>
      </c>
      <c r="H19" s="362">
        <v>25</v>
      </c>
      <c r="I19" s="362">
        <v>20</v>
      </c>
      <c r="J19" s="345" t="s">
        <v>131</v>
      </c>
      <c r="K19" s="363">
        <v>8299</v>
      </c>
      <c r="L19" s="371"/>
      <c r="M19" s="372"/>
      <c r="N19" s="372"/>
      <c r="O19" s="372"/>
      <c r="P19" s="373"/>
    </row>
    <row r="20" spans="1:16" ht="15" customHeight="1">
      <c r="A20" s="359" t="s">
        <v>132</v>
      </c>
      <c r="B20" s="360">
        <v>25</v>
      </c>
      <c r="C20" s="360">
        <v>7</v>
      </c>
      <c r="D20" s="341" t="s">
        <v>133</v>
      </c>
      <c r="E20" s="374">
        <v>4938</v>
      </c>
      <c r="F20" s="354"/>
      <c r="G20" s="359" t="s">
        <v>134</v>
      </c>
      <c r="H20" s="362">
        <v>25</v>
      </c>
      <c r="I20" s="362">
        <v>20</v>
      </c>
      <c r="J20" s="375" t="s">
        <v>135</v>
      </c>
      <c r="K20" s="363">
        <v>4152</v>
      </c>
      <c r="L20" s="376"/>
      <c r="M20" s="377"/>
      <c r="N20" s="377"/>
      <c r="O20" s="377"/>
      <c r="P20" s="378"/>
    </row>
    <row r="21" spans="1:16" ht="15" customHeight="1" thickBot="1">
      <c r="A21" s="364" t="s">
        <v>136</v>
      </c>
      <c r="B21" s="365"/>
      <c r="C21" s="365"/>
      <c r="D21" s="366"/>
      <c r="E21" s="367">
        <f>SUM(E7:E17)-E18-E19-E20</f>
        <v>142060</v>
      </c>
      <c r="F21" s="354"/>
      <c r="G21" s="359" t="s">
        <v>137</v>
      </c>
      <c r="H21" s="362">
        <v>25</v>
      </c>
      <c r="I21" s="362">
        <v>20</v>
      </c>
      <c r="J21" s="345" t="s">
        <v>138</v>
      </c>
      <c r="K21" s="363"/>
      <c r="L21" s="379"/>
      <c r="M21" s="380"/>
      <c r="N21" s="380"/>
      <c r="O21" s="380"/>
      <c r="P21" s="381"/>
    </row>
    <row r="22" spans="1:16" ht="15" customHeight="1">
      <c r="A22" s="382" t="s">
        <v>139</v>
      </c>
      <c r="B22" s="383"/>
      <c r="C22" s="383"/>
      <c r="D22" s="383"/>
      <c r="E22" s="384"/>
      <c r="F22" s="354"/>
      <c r="G22" s="359" t="s">
        <v>140</v>
      </c>
      <c r="H22" s="362">
        <v>25</v>
      </c>
      <c r="I22" s="362">
        <v>20</v>
      </c>
      <c r="J22" s="345" t="s">
        <v>141</v>
      </c>
      <c r="K22" s="363">
        <v>46016</v>
      </c>
      <c r="L22" s="336"/>
      <c r="M22" s="337"/>
      <c r="N22" s="337"/>
      <c r="O22" s="337"/>
      <c r="P22" s="338"/>
    </row>
    <row r="23" spans="1:16" ht="15" customHeight="1">
      <c r="A23" s="359" t="s">
        <v>142</v>
      </c>
      <c r="B23" s="360">
        <v>25</v>
      </c>
      <c r="C23" s="360">
        <v>9</v>
      </c>
      <c r="D23" s="341" t="s">
        <v>143</v>
      </c>
      <c r="E23" s="361"/>
      <c r="F23" s="354"/>
      <c r="G23" s="359" t="s">
        <v>144</v>
      </c>
      <c r="H23" s="362">
        <v>25</v>
      </c>
      <c r="I23" s="362">
        <v>20</v>
      </c>
      <c r="J23" s="345" t="s">
        <v>145</v>
      </c>
      <c r="K23" s="363"/>
      <c r="L23" s="347"/>
      <c r="M23" s="348"/>
      <c r="N23" s="348"/>
      <c r="O23" s="348"/>
      <c r="P23" s="349"/>
    </row>
    <row r="24" spans="1:16" ht="15" customHeight="1" thickBot="1">
      <c r="A24" s="385" t="s">
        <v>146</v>
      </c>
      <c r="B24" s="360">
        <v>25</v>
      </c>
      <c r="C24" s="360">
        <v>9</v>
      </c>
      <c r="D24" s="341" t="s">
        <v>147</v>
      </c>
      <c r="E24" s="361"/>
      <c r="F24" s="354"/>
      <c r="G24" s="364" t="s">
        <v>148</v>
      </c>
      <c r="H24" s="365"/>
      <c r="I24" s="365"/>
      <c r="J24" s="386"/>
      <c r="K24" s="367">
        <f>SUM(K17:K23)</f>
        <v>58467</v>
      </c>
      <c r="L24" s="347"/>
      <c r="M24" s="348"/>
      <c r="N24" s="348"/>
      <c r="O24" s="348"/>
      <c r="P24" s="349"/>
    </row>
    <row r="25" spans="1:16" ht="15" customHeight="1">
      <c r="A25" s="359" t="s">
        <v>149</v>
      </c>
      <c r="B25" s="360">
        <v>25</v>
      </c>
      <c r="C25" s="360">
        <v>9</v>
      </c>
      <c r="D25" s="341" t="s">
        <v>150</v>
      </c>
      <c r="E25" s="361">
        <v>4760</v>
      </c>
      <c r="F25" s="354"/>
      <c r="G25" s="382" t="s">
        <v>151</v>
      </c>
      <c r="H25" s="383"/>
      <c r="I25" s="383"/>
      <c r="J25" s="383"/>
      <c r="K25" s="384"/>
      <c r="L25" s="347"/>
      <c r="M25" s="348"/>
      <c r="N25" s="348"/>
      <c r="O25" s="348"/>
      <c r="P25" s="349"/>
    </row>
    <row r="26" spans="1:16" ht="15" customHeight="1">
      <c r="A26" s="359" t="s">
        <v>152</v>
      </c>
      <c r="B26" s="360">
        <v>25</v>
      </c>
      <c r="C26" s="360">
        <v>9</v>
      </c>
      <c r="D26" s="341" t="s">
        <v>153</v>
      </c>
      <c r="E26" s="361"/>
      <c r="F26" s="354"/>
      <c r="G26" s="359" t="s">
        <v>154</v>
      </c>
      <c r="H26" s="362">
        <v>25</v>
      </c>
      <c r="I26" s="362">
        <v>21</v>
      </c>
      <c r="J26" s="387" t="s">
        <v>155</v>
      </c>
      <c r="K26" s="363"/>
      <c r="L26" s="347"/>
      <c r="M26" s="348"/>
      <c r="N26" s="348"/>
      <c r="O26" s="348"/>
      <c r="P26" s="349"/>
    </row>
    <row r="27" spans="1:16" ht="15" customHeight="1">
      <c r="A27" s="359" t="s">
        <v>156</v>
      </c>
      <c r="B27" s="360">
        <v>25</v>
      </c>
      <c r="C27" s="360">
        <v>9</v>
      </c>
      <c r="D27" s="341" t="s">
        <v>157</v>
      </c>
      <c r="E27" s="361"/>
      <c r="F27" s="354"/>
      <c r="G27" s="359" t="s">
        <v>158</v>
      </c>
      <c r="H27" s="362">
        <v>25</v>
      </c>
      <c r="I27" s="362">
        <v>21</v>
      </c>
      <c r="J27" s="387" t="s">
        <v>159</v>
      </c>
      <c r="K27" s="363"/>
      <c r="L27" s="347"/>
      <c r="M27" s="348"/>
      <c r="N27" s="348"/>
      <c r="O27" s="348"/>
      <c r="P27" s="349"/>
    </row>
    <row r="28" spans="1:16" ht="15" customHeight="1" thickBot="1">
      <c r="A28" s="359" t="s">
        <v>160</v>
      </c>
      <c r="B28" s="360">
        <v>25</v>
      </c>
      <c r="C28" s="360">
        <v>9</v>
      </c>
      <c r="D28" s="341" t="s">
        <v>161</v>
      </c>
      <c r="E28" s="361">
        <v>10400</v>
      </c>
      <c r="F28" s="354"/>
      <c r="G28" s="364" t="s">
        <v>162</v>
      </c>
      <c r="H28" s="365"/>
      <c r="I28" s="365"/>
      <c r="J28" s="386"/>
      <c r="K28" s="367">
        <f>SUM(K26:K27)</f>
        <v>0</v>
      </c>
      <c r="L28" s="347"/>
      <c r="M28" s="348"/>
      <c r="N28" s="348"/>
      <c r="O28" s="348"/>
      <c r="P28" s="349"/>
    </row>
    <row r="29" spans="1:16" ht="15" customHeight="1">
      <c r="A29" s="359" t="s">
        <v>163</v>
      </c>
      <c r="B29" s="360">
        <v>25</v>
      </c>
      <c r="C29" s="360">
        <v>9</v>
      </c>
      <c r="D29" s="341" t="s">
        <v>164</v>
      </c>
      <c r="E29" s="361"/>
      <c r="F29" s="354"/>
      <c r="G29" s="388"/>
      <c r="H29" s="389"/>
      <c r="I29" s="389"/>
      <c r="J29" s="390"/>
      <c r="K29" s="391"/>
      <c r="L29" s="347"/>
      <c r="M29" s="348"/>
      <c r="N29" s="348"/>
      <c r="O29" s="348"/>
      <c r="P29" s="349"/>
    </row>
    <row r="30" spans="1:16" ht="15" customHeight="1">
      <c r="A30" s="392" t="s">
        <v>165</v>
      </c>
      <c r="B30" s="360">
        <v>25</v>
      </c>
      <c r="C30" s="360">
        <v>9</v>
      </c>
      <c r="D30" s="341" t="s">
        <v>166</v>
      </c>
      <c r="E30" s="361"/>
      <c r="F30" s="354"/>
      <c r="G30" s="388"/>
      <c r="H30" s="389"/>
      <c r="I30" s="389"/>
      <c r="J30" s="390"/>
      <c r="K30" s="391"/>
      <c r="L30" s="347"/>
      <c r="M30" s="348"/>
      <c r="N30" s="348"/>
      <c r="O30" s="348"/>
      <c r="P30" s="349"/>
    </row>
    <row r="31" spans="1:16" ht="15" customHeight="1">
      <c r="A31" s="393" t="s">
        <v>167</v>
      </c>
      <c r="B31" s="360">
        <v>25</v>
      </c>
      <c r="C31" s="360">
        <v>9</v>
      </c>
      <c r="D31" s="345" t="s">
        <v>168</v>
      </c>
      <c r="E31" s="361">
        <v>15911</v>
      </c>
      <c r="F31" s="354"/>
      <c r="G31" s="388"/>
      <c r="H31" s="389"/>
      <c r="I31" s="389"/>
      <c r="J31" s="390"/>
      <c r="K31" s="391"/>
      <c r="L31" s="347"/>
      <c r="M31" s="348"/>
      <c r="N31" s="348"/>
      <c r="O31" s="348"/>
      <c r="P31" s="349"/>
    </row>
    <row r="32" spans="1:16" ht="15" customHeight="1">
      <c r="A32" s="359" t="s">
        <v>169</v>
      </c>
      <c r="B32" s="360">
        <v>25</v>
      </c>
      <c r="C32" s="360">
        <v>9</v>
      </c>
      <c r="D32" s="345" t="s">
        <v>170</v>
      </c>
      <c r="E32" s="361">
        <v>9114</v>
      </c>
      <c r="F32" s="354"/>
      <c r="G32" s="388"/>
      <c r="H32" s="389"/>
      <c r="I32" s="389"/>
      <c r="J32" s="390"/>
      <c r="K32" s="391"/>
      <c r="L32" s="347"/>
      <c r="M32" s="348"/>
      <c r="N32" s="348"/>
      <c r="O32" s="348"/>
      <c r="P32" s="349"/>
    </row>
    <row r="33" spans="1:16" ht="15" customHeight="1">
      <c r="A33" s="359" t="s">
        <v>171</v>
      </c>
      <c r="B33" s="360">
        <v>25</v>
      </c>
      <c r="C33" s="360">
        <v>9</v>
      </c>
      <c r="D33" s="345" t="s">
        <v>172</v>
      </c>
      <c r="E33" s="361"/>
      <c r="F33" s="354"/>
      <c r="G33" s="388"/>
      <c r="H33" s="389"/>
      <c r="I33" s="389"/>
      <c r="J33" s="390"/>
      <c r="K33" s="391"/>
      <c r="L33" s="347"/>
      <c r="M33" s="348"/>
      <c r="N33" s="348"/>
      <c r="O33" s="348"/>
      <c r="P33" s="349"/>
    </row>
    <row r="34" spans="1:16" ht="15" customHeight="1">
      <c r="A34" s="359" t="s">
        <v>173</v>
      </c>
      <c r="B34" s="360">
        <v>25</v>
      </c>
      <c r="C34" s="360">
        <v>9</v>
      </c>
      <c r="D34" s="345" t="s">
        <v>174</v>
      </c>
      <c r="E34" s="361"/>
      <c r="F34" s="354"/>
      <c r="G34" s="388"/>
      <c r="H34" s="389"/>
      <c r="I34" s="389"/>
      <c r="J34" s="390"/>
      <c r="K34" s="391"/>
      <c r="L34" s="347"/>
      <c r="M34" s="348"/>
      <c r="N34" s="348"/>
      <c r="O34" s="348"/>
      <c r="P34" s="349"/>
    </row>
    <row r="35" spans="1:16" ht="15" customHeight="1">
      <c r="A35" s="359" t="s">
        <v>175</v>
      </c>
      <c r="B35" s="360">
        <v>25</v>
      </c>
      <c r="C35" s="360">
        <v>9</v>
      </c>
      <c r="D35" s="345" t="s">
        <v>176</v>
      </c>
      <c r="E35" s="361"/>
      <c r="F35" s="354"/>
      <c r="G35" s="388"/>
      <c r="H35" s="389"/>
      <c r="I35" s="389"/>
      <c r="J35" s="390"/>
      <c r="K35" s="391"/>
      <c r="L35" s="347"/>
      <c r="M35" s="348"/>
      <c r="N35" s="348"/>
      <c r="O35" s="348"/>
      <c r="P35" s="349"/>
    </row>
    <row r="36" spans="1:16" ht="15" customHeight="1">
      <c r="A36" s="359" t="s">
        <v>177</v>
      </c>
      <c r="B36" s="360">
        <v>25</v>
      </c>
      <c r="C36" s="360">
        <v>9</v>
      </c>
      <c r="D36" s="345" t="s">
        <v>178</v>
      </c>
      <c r="E36" s="361"/>
      <c r="F36" s="354"/>
      <c r="G36" s="388"/>
      <c r="H36" s="389"/>
      <c r="I36" s="389"/>
      <c r="J36" s="390"/>
      <c r="K36" s="391"/>
      <c r="L36" s="347"/>
      <c r="M36" s="348"/>
      <c r="N36" s="348"/>
      <c r="O36" s="348"/>
      <c r="P36" s="349"/>
    </row>
    <row r="37" spans="1:16" ht="15" customHeight="1">
      <c r="A37" s="359" t="s">
        <v>179</v>
      </c>
      <c r="B37" s="360">
        <v>25</v>
      </c>
      <c r="C37" s="360">
        <v>9</v>
      </c>
      <c r="D37" s="345" t="s">
        <v>180</v>
      </c>
      <c r="E37" s="361">
        <v>2085</v>
      </c>
      <c r="F37" s="354"/>
      <c r="G37" s="388"/>
      <c r="H37" s="389"/>
      <c r="I37" s="389"/>
      <c r="J37" s="390"/>
      <c r="K37" s="391"/>
      <c r="L37" s="347"/>
      <c r="M37" s="348"/>
      <c r="N37" s="348"/>
      <c r="O37" s="348"/>
      <c r="P37" s="349"/>
    </row>
    <row r="38" spans="1:16" ht="15" customHeight="1">
      <c r="A38" s="359" t="s">
        <v>181</v>
      </c>
      <c r="B38" s="360">
        <v>25</v>
      </c>
      <c r="C38" s="360">
        <v>9</v>
      </c>
      <c r="D38" s="345" t="s">
        <v>182</v>
      </c>
      <c r="E38" s="374"/>
      <c r="F38" s="354"/>
      <c r="G38" s="388"/>
      <c r="H38" s="389"/>
      <c r="I38" s="389"/>
      <c r="J38" s="390"/>
      <c r="K38" s="391"/>
      <c r="L38" s="347"/>
      <c r="M38" s="348"/>
      <c r="N38" s="348"/>
      <c r="O38" s="348"/>
      <c r="P38" s="349"/>
    </row>
    <row r="39" spans="1:16" ht="15" customHeight="1" thickBot="1">
      <c r="A39" s="364" t="s">
        <v>183</v>
      </c>
      <c r="B39" s="365"/>
      <c r="C39" s="365"/>
      <c r="D39" s="366"/>
      <c r="E39" s="367">
        <f>SUM(E23:E35)-E36-E37-E38</f>
        <v>38100</v>
      </c>
      <c r="F39" s="354"/>
      <c r="G39" s="394"/>
      <c r="H39" s="395"/>
      <c r="I39" s="395"/>
      <c r="J39" s="396"/>
      <c r="K39" s="397"/>
      <c r="L39" s="347"/>
      <c r="M39" s="348"/>
      <c r="N39" s="348"/>
      <c r="O39" s="348"/>
      <c r="P39" s="349"/>
    </row>
    <row r="40" spans="1:16" ht="21" customHeight="1" thickBot="1">
      <c r="A40" s="398" t="s">
        <v>184</v>
      </c>
      <c r="B40" s="399"/>
      <c r="C40" s="399"/>
      <c r="D40" s="400"/>
      <c r="E40" s="401">
        <f>E21+E39</f>
        <v>180160</v>
      </c>
      <c r="F40" s="402"/>
      <c r="G40" s="403" t="s">
        <v>184</v>
      </c>
      <c r="H40" s="404"/>
      <c r="I40" s="404"/>
      <c r="J40" s="405"/>
      <c r="K40" s="406">
        <f>K24+K15+K28</f>
        <v>180160</v>
      </c>
      <c r="L40" s="371"/>
      <c r="M40" s="372"/>
      <c r="N40" s="372"/>
      <c r="O40" s="372"/>
      <c r="P40" s="373"/>
    </row>
    <row r="41" spans="1:16" ht="11.25" customHeight="1"/>
    <row r="42" spans="1:16" ht="15" customHeight="1">
      <c r="A42" s="408" t="s">
        <v>185</v>
      </c>
      <c r="B42" s="408"/>
      <c r="C42" s="408"/>
    </row>
    <row r="43" spans="1:16" ht="15" customHeight="1">
      <c r="A43" s="408" t="s">
        <v>186</v>
      </c>
      <c r="B43" s="408"/>
      <c r="C43" s="408"/>
    </row>
    <row r="44" spans="1:16" ht="20.25" customHeight="1"/>
    <row r="45" spans="1:16" ht="20.25" customHeight="1"/>
    <row r="46" spans="1:16" ht="20.25" customHeight="1"/>
    <row r="47" spans="1:16" ht="20.25" customHeight="1"/>
    <row r="48" spans="1:16" ht="20.25" customHeight="1"/>
    <row r="49" spans="1:16" ht="20.25" customHeight="1"/>
    <row r="50" spans="1:16" ht="20.25" customHeight="1">
      <c r="A50" s="95"/>
      <c r="B50" s="95"/>
      <c r="C50" s="95"/>
      <c r="D50" s="409"/>
      <c r="E50" s="95"/>
      <c r="F50" s="95"/>
      <c r="G50" s="95"/>
      <c r="H50" s="95"/>
      <c r="I50" s="95"/>
      <c r="J50" s="95"/>
      <c r="K50" s="95"/>
      <c r="L50" s="95"/>
      <c r="M50" s="95"/>
      <c r="N50" s="95"/>
      <c r="O50" s="95"/>
      <c r="P50" s="95"/>
    </row>
    <row r="51" spans="1:16" ht="20.25" customHeight="1">
      <c r="A51" s="95"/>
      <c r="B51" s="95"/>
      <c r="C51" s="95"/>
      <c r="D51" s="409"/>
      <c r="E51" s="95"/>
      <c r="F51" s="95"/>
      <c r="G51" s="95"/>
      <c r="H51" s="95"/>
      <c r="I51" s="95"/>
      <c r="J51" s="95"/>
      <c r="K51" s="95"/>
      <c r="L51" s="95"/>
      <c r="M51" s="95"/>
      <c r="N51" s="95"/>
      <c r="O51" s="95"/>
      <c r="P51" s="95"/>
    </row>
    <row r="52" spans="1:16" ht="20.25" customHeight="1"/>
    <row r="53" spans="1:16" ht="20.25" customHeight="1"/>
    <row r="54" spans="1:16" ht="20.25" customHeight="1"/>
    <row r="55" spans="1:16" ht="18" customHeight="1"/>
    <row r="61" spans="1:16" ht="9" customHeight="1"/>
    <row r="62" spans="1:16" hidden="1"/>
    <row r="63" spans="1:16" ht="8.25" hidden="1" customHeight="1"/>
    <row r="64" spans="1:16" s="95" customFormat="1" ht="23.25" customHeight="1">
      <c r="A64" s="39"/>
      <c r="B64" s="39"/>
      <c r="C64" s="39"/>
      <c r="D64" s="407"/>
      <c r="E64" s="39"/>
      <c r="F64" s="39"/>
      <c r="G64" s="39"/>
      <c r="H64" s="39"/>
      <c r="I64" s="39"/>
      <c r="J64" s="39"/>
      <c r="K64" s="39"/>
      <c r="L64" s="39"/>
      <c r="M64" s="39"/>
      <c r="N64" s="39"/>
      <c r="O64" s="39"/>
      <c r="P64" s="39"/>
    </row>
    <row r="65" spans="1:16" s="95" customFormat="1">
      <c r="A65" s="39"/>
      <c r="B65" s="39"/>
      <c r="C65" s="39"/>
      <c r="D65" s="407"/>
      <c r="E65" s="39"/>
      <c r="F65" s="39"/>
      <c r="G65" s="39"/>
      <c r="H65" s="39"/>
      <c r="I65" s="39"/>
      <c r="J65" s="39"/>
      <c r="K65" s="39"/>
      <c r="L65" s="39"/>
      <c r="M65" s="39"/>
      <c r="N65" s="39"/>
      <c r="O65" s="39"/>
      <c r="P65" s="39"/>
    </row>
  </sheetData>
  <sheetProtection password="EA98" sheet="1" formatColumns="0" selectLockedCells="1"/>
  <mergeCells count="14">
    <mergeCell ref="L20:P21"/>
    <mergeCell ref="A22:E22"/>
    <mergeCell ref="L22:P40"/>
    <mergeCell ref="G25:K25"/>
    <mergeCell ref="A40:D40"/>
    <mergeCell ref="G40:J40"/>
    <mergeCell ref="A1:K1"/>
    <mergeCell ref="G2:K2"/>
    <mergeCell ref="A3:J3"/>
    <mergeCell ref="L3:P3"/>
    <mergeCell ref="L4:P19"/>
    <mergeCell ref="A6:E6"/>
    <mergeCell ref="G6:K6"/>
    <mergeCell ref="G16:K16"/>
  </mergeCells>
  <dataValidations count="1">
    <dataValidation type="whole" allowBlank="1" showInputMessage="1" showErrorMessage="1" errorTitle="ERRORE NEL DATO IMMESSO" error="INSERIRE SOLO NUMERI INTERI" sqref="K26:K39 JG26:JG39 TC26:TC39 ACY26:ACY39 AMU26:AMU39 AWQ26:AWQ39 BGM26:BGM39 BQI26:BQI39 CAE26:CAE39 CKA26:CKA39 CTW26:CTW39 DDS26:DDS39 DNO26:DNO39 DXK26:DXK39 EHG26:EHG39 ERC26:ERC39 FAY26:FAY39 FKU26:FKU39 FUQ26:FUQ39 GEM26:GEM39 GOI26:GOI39 GYE26:GYE39 HIA26:HIA39 HRW26:HRW39 IBS26:IBS39 ILO26:ILO39 IVK26:IVK39 JFG26:JFG39 JPC26:JPC39 JYY26:JYY39 KIU26:KIU39 KSQ26:KSQ39 LCM26:LCM39 LMI26:LMI39 LWE26:LWE39 MGA26:MGA39 MPW26:MPW39 MZS26:MZS39 NJO26:NJO39 NTK26:NTK39 ODG26:ODG39 ONC26:ONC39 OWY26:OWY39 PGU26:PGU39 PQQ26:PQQ39 QAM26:QAM39 QKI26:QKI39 QUE26:QUE39 REA26:REA39 RNW26:RNW39 RXS26:RXS39 SHO26:SHO39 SRK26:SRK39 TBG26:TBG39 TLC26:TLC39 TUY26:TUY39 UEU26:UEU39 UOQ26:UOQ39 UYM26:UYM39 VII26:VII39 VSE26:VSE39 WCA26:WCA39 WLW26:WLW39 WVS26:WVS39 K65562:K65575 JG65562:JG65575 TC65562:TC65575 ACY65562:ACY65575 AMU65562:AMU65575 AWQ65562:AWQ65575 BGM65562:BGM65575 BQI65562:BQI65575 CAE65562:CAE65575 CKA65562:CKA65575 CTW65562:CTW65575 DDS65562:DDS65575 DNO65562:DNO65575 DXK65562:DXK65575 EHG65562:EHG65575 ERC65562:ERC65575 FAY65562:FAY65575 FKU65562:FKU65575 FUQ65562:FUQ65575 GEM65562:GEM65575 GOI65562:GOI65575 GYE65562:GYE65575 HIA65562:HIA65575 HRW65562:HRW65575 IBS65562:IBS65575 ILO65562:ILO65575 IVK65562:IVK65575 JFG65562:JFG65575 JPC65562:JPC65575 JYY65562:JYY65575 KIU65562:KIU65575 KSQ65562:KSQ65575 LCM65562:LCM65575 LMI65562:LMI65575 LWE65562:LWE65575 MGA65562:MGA65575 MPW65562:MPW65575 MZS65562:MZS65575 NJO65562:NJO65575 NTK65562:NTK65575 ODG65562:ODG65575 ONC65562:ONC65575 OWY65562:OWY65575 PGU65562:PGU65575 PQQ65562:PQQ65575 QAM65562:QAM65575 QKI65562:QKI65575 QUE65562:QUE65575 REA65562:REA65575 RNW65562:RNW65575 RXS65562:RXS65575 SHO65562:SHO65575 SRK65562:SRK65575 TBG65562:TBG65575 TLC65562:TLC65575 TUY65562:TUY65575 UEU65562:UEU65575 UOQ65562:UOQ65575 UYM65562:UYM65575 VII65562:VII65575 VSE65562:VSE65575 WCA65562:WCA65575 WLW65562:WLW65575 WVS65562:WVS65575 K131098:K131111 JG131098:JG131111 TC131098:TC131111 ACY131098:ACY131111 AMU131098:AMU131111 AWQ131098:AWQ131111 BGM131098:BGM131111 BQI131098:BQI131111 CAE131098:CAE131111 CKA131098:CKA131111 CTW131098:CTW131111 DDS131098:DDS131111 DNO131098:DNO131111 DXK131098:DXK131111 EHG131098:EHG131111 ERC131098:ERC131111 FAY131098:FAY131111 FKU131098:FKU131111 FUQ131098:FUQ131111 GEM131098:GEM131111 GOI131098:GOI131111 GYE131098:GYE131111 HIA131098:HIA131111 HRW131098:HRW131111 IBS131098:IBS131111 ILO131098:ILO131111 IVK131098:IVK131111 JFG131098:JFG131111 JPC131098:JPC131111 JYY131098:JYY131111 KIU131098:KIU131111 KSQ131098:KSQ131111 LCM131098:LCM131111 LMI131098:LMI131111 LWE131098:LWE131111 MGA131098:MGA131111 MPW131098:MPW131111 MZS131098:MZS131111 NJO131098:NJO131111 NTK131098:NTK131111 ODG131098:ODG131111 ONC131098:ONC131111 OWY131098:OWY131111 PGU131098:PGU131111 PQQ131098:PQQ131111 QAM131098:QAM131111 QKI131098:QKI131111 QUE131098:QUE131111 REA131098:REA131111 RNW131098:RNW131111 RXS131098:RXS131111 SHO131098:SHO131111 SRK131098:SRK131111 TBG131098:TBG131111 TLC131098:TLC131111 TUY131098:TUY131111 UEU131098:UEU131111 UOQ131098:UOQ131111 UYM131098:UYM131111 VII131098:VII131111 VSE131098:VSE131111 WCA131098:WCA131111 WLW131098:WLW131111 WVS131098:WVS131111 K196634:K196647 JG196634:JG196647 TC196634:TC196647 ACY196634:ACY196647 AMU196634:AMU196647 AWQ196634:AWQ196647 BGM196634:BGM196647 BQI196634:BQI196647 CAE196634:CAE196647 CKA196634:CKA196647 CTW196634:CTW196647 DDS196634:DDS196647 DNO196634:DNO196647 DXK196634:DXK196647 EHG196634:EHG196647 ERC196634:ERC196647 FAY196634:FAY196647 FKU196634:FKU196647 FUQ196634:FUQ196647 GEM196634:GEM196647 GOI196634:GOI196647 GYE196634:GYE196647 HIA196634:HIA196647 HRW196634:HRW196647 IBS196634:IBS196647 ILO196634:ILO196647 IVK196634:IVK196647 JFG196634:JFG196647 JPC196634:JPC196647 JYY196634:JYY196647 KIU196634:KIU196647 KSQ196634:KSQ196647 LCM196634:LCM196647 LMI196634:LMI196647 LWE196634:LWE196647 MGA196634:MGA196647 MPW196634:MPW196647 MZS196634:MZS196647 NJO196634:NJO196647 NTK196634:NTK196647 ODG196634:ODG196647 ONC196634:ONC196647 OWY196634:OWY196647 PGU196634:PGU196647 PQQ196634:PQQ196647 QAM196634:QAM196647 QKI196634:QKI196647 QUE196634:QUE196647 REA196634:REA196647 RNW196634:RNW196647 RXS196634:RXS196647 SHO196634:SHO196647 SRK196634:SRK196647 TBG196634:TBG196647 TLC196634:TLC196647 TUY196634:TUY196647 UEU196634:UEU196647 UOQ196634:UOQ196647 UYM196634:UYM196647 VII196634:VII196647 VSE196634:VSE196647 WCA196634:WCA196647 WLW196634:WLW196647 WVS196634:WVS196647 K262170:K262183 JG262170:JG262183 TC262170:TC262183 ACY262170:ACY262183 AMU262170:AMU262183 AWQ262170:AWQ262183 BGM262170:BGM262183 BQI262170:BQI262183 CAE262170:CAE262183 CKA262170:CKA262183 CTW262170:CTW262183 DDS262170:DDS262183 DNO262170:DNO262183 DXK262170:DXK262183 EHG262170:EHG262183 ERC262170:ERC262183 FAY262170:FAY262183 FKU262170:FKU262183 FUQ262170:FUQ262183 GEM262170:GEM262183 GOI262170:GOI262183 GYE262170:GYE262183 HIA262170:HIA262183 HRW262170:HRW262183 IBS262170:IBS262183 ILO262170:ILO262183 IVK262170:IVK262183 JFG262170:JFG262183 JPC262170:JPC262183 JYY262170:JYY262183 KIU262170:KIU262183 KSQ262170:KSQ262183 LCM262170:LCM262183 LMI262170:LMI262183 LWE262170:LWE262183 MGA262170:MGA262183 MPW262170:MPW262183 MZS262170:MZS262183 NJO262170:NJO262183 NTK262170:NTK262183 ODG262170:ODG262183 ONC262170:ONC262183 OWY262170:OWY262183 PGU262170:PGU262183 PQQ262170:PQQ262183 QAM262170:QAM262183 QKI262170:QKI262183 QUE262170:QUE262183 REA262170:REA262183 RNW262170:RNW262183 RXS262170:RXS262183 SHO262170:SHO262183 SRK262170:SRK262183 TBG262170:TBG262183 TLC262170:TLC262183 TUY262170:TUY262183 UEU262170:UEU262183 UOQ262170:UOQ262183 UYM262170:UYM262183 VII262170:VII262183 VSE262170:VSE262183 WCA262170:WCA262183 WLW262170:WLW262183 WVS262170:WVS262183 K327706:K327719 JG327706:JG327719 TC327706:TC327719 ACY327706:ACY327719 AMU327706:AMU327719 AWQ327706:AWQ327719 BGM327706:BGM327719 BQI327706:BQI327719 CAE327706:CAE327719 CKA327706:CKA327719 CTW327706:CTW327719 DDS327706:DDS327719 DNO327706:DNO327719 DXK327706:DXK327719 EHG327706:EHG327719 ERC327706:ERC327719 FAY327706:FAY327719 FKU327706:FKU327719 FUQ327706:FUQ327719 GEM327706:GEM327719 GOI327706:GOI327719 GYE327706:GYE327719 HIA327706:HIA327719 HRW327706:HRW327719 IBS327706:IBS327719 ILO327706:ILO327719 IVK327706:IVK327719 JFG327706:JFG327719 JPC327706:JPC327719 JYY327706:JYY327719 KIU327706:KIU327719 KSQ327706:KSQ327719 LCM327706:LCM327719 LMI327706:LMI327719 LWE327706:LWE327719 MGA327706:MGA327719 MPW327706:MPW327719 MZS327706:MZS327719 NJO327706:NJO327719 NTK327706:NTK327719 ODG327706:ODG327719 ONC327706:ONC327719 OWY327706:OWY327719 PGU327706:PGU327719 PQQ327706:PQQ327719 QAM327706:QAM327719 QKI327706:QKI327719 QUE327706:QUE327719 REA327706:REA327719 RNW327706:RNW327719 RXS327706:RXS327719 SHO327706:SHO327719 SRK327706:SRK327719 TBG327706:TBG327719 TLC327706:TLC327719 TUY327706:TUY327719 UEU327706:UEU327719 UOQ327706:UOQ327719 UYM327706:UYM327719 VII327706:VII327719 VSE327706:VSE327719 WCA327706:WCA327719 WLW327706:WLW327719 WVS327706:WVS327719 K393242:K393255 JG393242:JG393255 TC393242:TC393255 ACY393242:ACY393255 AMU393242:AMU393255 AWQ393242:AWQ393255 BGM393242:BGM393255 BQI393242:BQI393255 CAE393242:CAE393255 CKA393242:CKA393255 CTW393242:CTW393255 DDS393242:DDS393255 DNO393242:DNO393255 DXK393242:DXK393255 EHG393242:EHG393255 ERC393242:ERC393255 FAY393242:FAY393255 FKU393242:FKU393255 FUQ393242:FUQ393255 GEM393242:GEM393255 GOI393242:GOI393255 GYE393242:GYE393255 HIA393242:HIA393255 HRW393242:HRW393255 IBS393242:IBS393255 ILO393242:ILO393255 IVK393242:IVK393255 JFG393242:JFG393255 JPC393242:JPC393255 JYY393242:JYY393255 KIU393242:KIU393255 KSQ393242:KSQ393255 LCM393242:LCM393255 LMI393242:LMI393255 LWE393242:LWE393255 MGA393242:MGA393255 MPW393242:MPW393255 MZS393242:MZS393255 NJO393242:NJO393255 NTK393242:NTK393255 ODG393242:ODG393255 ONC393242:ONC393255 OWY393242:OWY393255 PGU393242:PGU393255 PQQ393242:PQQ393255 QAM393242:QAM393255 QKI393242:QKI393255 QUE393242:QUE393255 REA393242:REA393255 RNW393242:RNW393255 RXS393242:RXS393255 SHO393242:SHO393255 SRK393242:SRK393255 TBG393242:TBG393255 TLC393242:TLC393255 TUY393242:TUY393255 UEU393242:UEU393255 UOQ393242:UOQ393255 UYM393242:UYM393255 VII393242:VII393255 VSE393242:VSE393255 WCA393242:WCA393255 WLW393242:WLW393255 WVS393242:WVS393255 K458778:K458791 JG458778:JG458791 TC458778:TC458791 ACY458778:ACY458791 AMU458778:AMU458791 AWQ458778:AWQ458791 BGM458778:BGM458791 BQI458778:BQI458791 CAE458778:CAE458791 CKA458778:CKA458791 CTW458778:CTW458791 DDS458778:DDS458791 DNO458778:DNO458791 DXK458778:DXK458791 EHG458778:EHG458791 ERC458778:ERC458791 FAY458778:FAY458791 FKU458778:FKU458791 FUQ458778:FUQ458791 GEM458778:GEM458791 GOI458778:GOI458791 GYE458778:GYE458791 HIA458778:HIA458791 HRW458778:HRW458791 IBS458778:IBS458791 ILO458778:ILO458791 IVK458778:IVK458791 JFG458778:JFG458791 JPC458778:JPC458791 JYY458778:JYY458791 KIU458778:KIU458791 KSQ458778:KSQ458791 LCM458778:LCM458791 LMI458778:LMI458791 LWE458778:LWE458791 MGA458778:MGA458791 MPW458778:MPW458791 MZS458778:MZS458791 NJO458778:NJO458791 NTK458778:NTK458791 ODG458778:ODG458791 ONC458778:ONC458791 OWY458778:OWY458791 PGU458778:PGU458791 PQQ458778:PQQ458791 QAM458778:QAM458791 QKI458778:QKI458791 QUE458778:QUE458791 REA458778:REA458791 RNW458778:RNW458791 RXS458778:RXS458791 SHO458778:SHO458791 SRK458778:SRK458791 TBG458778:TBG458791 TLC458778:TLC458791 TUY458778:TUY458791 UEU458778:UEU458791 UOQ458778:UOQ458791 UYM458778:UYM458791 VII458778:VII458791 VSE458778:VSE458791 WCA458778:WCA458791 WLW458778:WLW458791 WVS458778:WVS458791 K524314:K524327 JG524314:JG524327 TC524314:TC524327 ACY524314:ACY524327 AMU524314:AMU524327 AWQ524314:AWQ524327 BGM524314:BGM524327 BQI524314:BQI524327 CAE524314:CAE524327 CKA524314:CKA524327 CTW524314:CTW524327 DDS524314:DDS524327 DNO524314:DNO524327 DXK524314:DXK524327 EHG524314:EHG524327 ERC524314:ERC524327 FAY524314:FAY524327 FKU524314:FKU524327 FUQ524314:FUQ524327 GEM524314:GEM524327 GOI524314:GOI524327 GYE524314:GYE524327 HIA524314:HIA524327 HRW524314:HRW524327 IBS524314:IBS524327 ILO524314:ILO524327 IVK524314:IVK524327 JFG524314:JFG524327 JPC524314:JPC524327 JYY524314:JYY524327 KIU524314:KIU524327 KSQ524314:KSQ524327 LCM524314:LCM524327 LMI524314:LMI524327 LWE524314:LWE524327 MGA524314:MGA524327 MPW524314:MPW524327 MZS524314:MZS524327 NJO524314:NJO524327 NTK524314:NTK524327 ODG524314:ODG524327 ONC524314:ONC524327 OWY524314:OWY524327 PGU524314:PGU524327 PQQ524314:PQQ524327 QAM524314:QAM524327 QKI524314:QKI524327 QUE524314:QUE524327 REA524314:REA524327 RNW524314:RNW524327 RXS524314:RXS524327 SHO524314:SHO524327 SRK524314:SRK524327 TBG524314:TBG524327 TLC524314:TLC524327 TUY524314:TUY524327 UEU524314:UEU524327 UOQ524314:UOQ524327 UYM524314:UYM524327 VII524314:VII524327 VSE524314:VSE524327 WCA524314:WCA524327 WLW524314:WLW524327 WVS524314:WVS524327 K589850:K589863 JG589850:JG589863 TC589850:TC589863 ACY589850:ACY589863 AMU589850:AMU589863 AWQ589850:AWQ589863 BGM589850:BGM589863 BQI589850:BQI589863 CAE589850:CAE589863 CKA589850:CKA589863 CTW589850:CTW589863 DDS589850:DDS589863 DNO589850:DNO589863 DXK589850:DXK589863 EHG589850:EHG589863 ERC589850:ERC589863 FAY589850:FAY589863 FKU589850:FKU589863 FUQ589850:FUQ589863 GEM589850:GEM589863 GOI589850:GOI589863 GYE589850:GYE589863 HIA589850:HIA589863 HRW589850:HRW589863 IBS589850:IBS589863 ILO589850:ILO589863 IVK589850:IVK589863 JFG589850:JFG589863 JPC589850:JPC589863 JYY589850:JYY589863 KIU589850:KIU589863 KSQ589850:KSQ589863 LCM589850:LCM589863 LMI589850:LMI589863 LWE589850:LWE589863 MGA589850:MGA589863 MPW589850:MPW589863 MZS589850:MZS589863 NJO589850:NJO589863 NTK589850:NTK589863 ODG589850:ODG589863 ONC589850:ONC589863 OWY589850:OWY589863 PGU589850:PGU589863 PQQ589850:PQQ589863 QAM589850:QAM589863 QKI589850:QKI589863 QUE589850:QUE589863 REA589850:REA589863 RNW589850:RNW589863 RXS589850:RXS589863 SHO589850:SHO589863 SRK589850:SRK589863 TBG589850:TBG589863 TLC589850:TLC589863 TUY589850:TUY589863 UEU589850:UEU589863 UOQ589850:UOQ589863 UYM589850:UYM589863 VII589850:VII589863 VSE589850:VSE589863 WCA589850:WCA589863 WLW589850:WLW589863 WVS589850:WVS589863 K655386:K655399 JG655386:JG655399 TC655386:TC655399 ACY655386:ACY655399 AMU655386:AMU655399 AWQ655386:AWQ655399 BGM655386:BGM655399 BQI655386:BQI655399 CAE655386:CAE655399 CKA655386:CKA655399 CTW655386:CTW655399 DDS655386:DDS655399 DNO655386:DNO655399 DXK655386:DXK655399 EHG655386:EHG655399 ERC655386:ERC655399 FAY655386:FAY655399 FKU655386:FKU655399 FUQ655386:FUQ655399 GEM655386:GEM655399 GOI655386:GOI655399 GYE655386:GYE655399 HIA655386:HIA655399 HRW655386:HRW655399 IBS655386:IBS655399 ILO655386:ILO655399 IVK655386:IVK655399 JFG655386:JFG655399 JPC655386:JPC655399 JYY655386:JYY655399 KIU655386:KIU655399 KSQ655386:KSQ655399 LCM655386:LCM655399 LMI655386:LMI655399 LWE655386:LWE655399 MGA655386:MGA655399 MPW655386:MPW655399 MZS655386:MZS655399 NJO655386:NJO655399 NTK655386:NTK655399 ODG655386:ODG655399 ONC655386:ONC655399 OWY655386:OWY655399 PGU655386:PGU655399 PQQ655386:PQQ655399 QAM655386:QAM655399 QKI655386:QKI655399 QUE655386:QUE655399 REA655386:REA655399 RNW655386:RNW655399 RXS655386:RXS655399 SHO655386:SHO655399 SRK655386:SRK655399 TBG655386:TBG655399 TLC655386:TLC655399 TUY655386:TUY655399 UEU655386:UEU655399 UOQ655386:UOQ655399 UYM655386:UYM655399 VII655386:VII655399 VSE655386:VSE655399 WCA655386:WCA655399 WLW655386:WLW655399 WVS655386:WVS655399 K720922:K720935 JG720922:JG720935 TC720922:TC720935 ACY720922:ACY720935 AMU720922:AMU720935 AWQ720922:AWQ720935 BGM720922:BGM720935 BQI720922:BQI720935 CAE720922:CAE720935 CKA720922:CKA720935 CTW720922:CTW720935 DDS720922:DDS720935 DNO720922:DNO720935 DXK720922:DXK720935 EHG720922:EHG720935 ERC720922:ERC720935 FAY720922:FAY720935 FKU720922:FKU720935 FUQ720922:FUQ720935 GEM720922:GEM720935 GOI720922:GOI720935 GYE720922:GYE720935 HIA720922:HIA720935 HRW720922:HRW720935 IBS720922:IBS720935 ILO720922:ILO720935 IVK720922:IVK720935 JFG720922:JFG720935 JPC720922:JPC720935 JYY720922:JYY720935 KIU720922:KIU720935 KSQ720922:KSQ720935 LCM720922:LCM720935 LMI720922:LMI720935 LWE720922:LWE720935 MGA720922:MGA720935 MPW720922:MPW720935 MZS720922:MZS720935 NJO720922:NJO720935 NTK720922:NTK720935 ODG720922:ODG720935 ONC720922:ONC720935 OWY720922:OWY720935 PGU720922:PGU720935 PQQ720922:PQQ720935 QAM720922:QAM720935 QKI720922:QKI720935 QUE720922:QUE720935 REA720922:REA720935 RNW720922:RNW720935 RXS720922:RXS720935 SHO720922:SHO720935 SRK720922:SRK720935 TBG720922:TBG720935 TLC720922:TLC720935 TUY720922:TUY720935 UEU720922:UEU720935 UOQ720922:UOQ720935 UYM720922:UYM720935 VII720922:VII720935 VSE720922:VSE720935 WCA720922:WCA720935 WLW720922:WLW720935 WVS720922:WVS720935 K786458:K786471 JG786458:JG786471 TC786458:TC786471 ACY786458:ACY786471 AMU786458:AMU786471 AWQ786458:AWQ786471 BGM786458:BGM786471 BQI786458:BQI786471 CAE786458:CAE786471 CKA786458:CKA786471 CTW786458:CTW786471 DDS786458:DDS786471 DNO786458:DNO786471 DXK786458:DXK786471 EHG786458:EHG786471 ERC786458:ERC786471 FAY786458:FAY786471 FKU786458:FKU786471 FUQ786458:FUQ786471 GEM786458:GEM786471 GOI786458:GOI786471 GYE786458:GYE786471 HIA786458:HIA786471 HRW786458:HRW786471 IBS786458:IBS786471 ILO786458:ILO786471 IVK786458:IVK786471 JFG786458:JFG786471 JPC786458:JPC786471 JYY786458:JYY786471 KIU786458:KIU786471 KSQ786458:KSQ786471 LCM786458:LCM786471 LMI786458:LMI786471 LWE786458:LWE786471 MGA786458:MGA786471 MPW786458:MPW786471 MZS786458:MZS786471 NJO786458:NJO786471 NTK786458:NTK786471 ODG786458:ODG786471 ONC786458:ONC786471 OWY786458:OWY786471 PGU786458:PGU786471 PQQ786458:PQQ786471 QAM786458:QAM786471 QKI786458:QKI786471 QUE786458:QUE786471 REA786458:REA786471 RNW786458:RNW786471 RXS786458:RXS786471 SHO786458:SHO786471 SRK786458:SRK786471 TBG786458:TBG786471 TLC786458:TLC786471 TUY786458:TUY786471 UEU786458:UEU786471 UOQ786458:UOQ786471 UYM786458:UYM786471 VII786458:VII786471 VSE786458:VSE786471 WCA786458:WCA786471 WLW786458:WLW786471 WVS786458:WVS786471 K851994:K852007 JG851994:JG852007 TC851994:TC852007 ACY851994:ACY852007 AMU851994:AMU852007 AWQ851994:AWQ852007 BGM851994:BGM852007 BQI851994:BQI852007 CAE851994:CAE852007 CKA851994:CKA852007 CTW851994:CTW852007 DDS851994:DDS852007 DNO851994:DNO852007 DXK851994:DXK852007 EHG851994:EHG852007 ERC851994:ERC852007 FAY851994:FAY852007 FKU851994:FKU852007 FUQ851994:FUQ852007 GEM851994:GEM852007 GOI851994:GOI852007 GYE851994:GYE852007 HIA851994:HIA852007 HRW851994:HRW852007 IBS851994:IBS852007 ILO851994:ILO852007 IVK851994:IVK852007 JFG851994:JFG852007 JPC851994:JPC852007 JYY851994:JYY852007 KIU851994:KIU852007 KSQ851994:KSQ852007 LCM851994:LCM852007 LMI851994:LMI852007 LWE851994:LWE852007 MGA851994:MGA852007 MPW851994:MPW852007 MZS851994:MZS852007 NJO851994:NJO852007 NTK851994:NTK852007 ODG851994:ODG852007 ONC851994:ONC852007 OWY851994:OWY852007 PGU851994:PGU852007 PQQ851994:PQQ852007 QAM851994:QAM852007 QKI851994:QKI852007 QUE851994:QUE852007 REA851994:REA852007 RNW851994:RNW852007 RXS851994:RXS852007 SHO851994:SHO852007 SRK851994:SRK852007 TBG851994:TBG852007 TLC851994:TLC852007 TUY851994:TUY852007 UEU851994:UEU852007 UOQ851994:UOQ852007 UYM851994:UYM852007 VII851994:VII852007 VSE851994:VSE852007 WCA851994:WCA852007 WLW851994:WLW852007 WVS851994:WVS852007 K917530:K917543 JG917530:JG917543 TC917530:TC917543 ACY917530:ACY917543 AMU917530:AMU917543 AWQ917530:AWQ917543 BGM917530:BGM917543 BQI917530:BQI917543 CAE917530:CAE917543 CKA917530:CKA917543 CTW917530:CTW917543 DDS917530:DDS917543 DNO917530:DNO917543 DXK917530:DXK917543 EHG917530:EHG917543 ERC917530:ERC917543 FAY917530:FAY917543 FKU917530:FKU917543 FUQ917530:FUQ917543 GEM917530:GEM917543 GOI917530:GOI917543 GYE917530:GYE917543 HIA917530:HIA917543 HRW917530:HRW917543 IBS917530:IBS917543 ILO917530:ILO917543 IVK917530:IVK917543 JFG917530:JFG917543 JPC917530:JPC917543 JYY917530:JYY917543 KIU917530:KIU917543 KSQ917530:KSQ917543 LCM917530:LCM917543 LMI917530:LMI917543 LWE917530:LWE917543 MGA917530:MGA917543 MPW917530:MPW917543 MZS917530:MZS917543 NJO917530:NJO917543 NTK917530:NTK917543 ODG917530:ODG917543 ONC917530:ONC917543 OWY917530:OWY917543 PGU917530:PGU917543 PQQ917530:PQQ917543 QAM917530:QAM917543 QKI917530:QKI917543 QUE917530:QUE917543 REA917530:REA917543 RNW917530:RNW917543 RXS917530:RXS917543 SHO917530:SHO917543 SRK917530:SRK917543 TBG917530:TBG917543 TLC917530:TLC917543 TUY917530:TUY917543 UEU917530:UEU917543 UOQ917530:UOQ917543 UYM917530:UYM917543 VII917530:VII917543 VSE917530:VSE917543 WCA917530:WCA917543 WLW917530:WLW917543 WVS917530:WVS917543 K983066:K983079 JG983066:JG983079 TC983066:TC983079 ACY983066:ACY983079 AMU983066:AMU983079 AWQ983066:AWQ983079 BGM983066:BGM983079 BQI983066:BQI983079 CAE983066:CAE983079 CKA983066:CKA983079 CTW983066:CTW983079 DDS983066:DDS983079 DNO983066:DNO983079 DXK983066:DXK983079 EHG983066:EHG983079 ERC983066:ERC983079 FAY983066:FAY983079 FKU983066:FKU983079 FUQ983066:FUQ983079 GEM983066:GEM983079 GOI983066:GOI983079 GYE983066:GYE983079 HIA983066:HIA983079 HRW983066:HRW983079 IBS983066:IBS983079 ILO983066:ILO983079 IVK983066:IVK983079 JFG983066:JFG983079 JPC983066:JPC983079 JYY983066:JYY983079 KIU983066:KIU983079 KSQ983066:KSQ983079 LCM983066:LCM983079 LMI983066:LMI983079 LWE983066:LWE983079 MGA983066:MGA983079 MPW983066:MPW983079 MZS983066:MZS983079 NJO983066:NJO983079 NTK983066:NTK983079 ODG983066:ODG983079 ONC983066:ONC983079 OWY983066:OWY983079 PGU983066:PGU983079 PQQ983066:PQQ983079 QAM983066:QAM983079 QKI983066:QKI983079 QUE983066:QUE983079 REA983066:REA983079 RNW983066:RNW983079 RXS983066:RXS983079 SHO983066:SHO983079 SRK983066:SRK983079 TBG983066:TBG983079 TLC983066:TLC983079 TUY983066:TUY983079 UEU983066:UEU983079 UOQ983066:UOQ983079 UYM983066:UYM983079 VII983066:VII983079 VSE983066:VSE983079 WCA983066:WCA983079 WLW983066:WLW983079 WVS983066:WVS983079 K17:K24 JG17:JG24 TC17:TC24 ACY17:ACY24 AMU17:AMU24 AWQ17:AWQ24 BGM17:BGM24 BQI17:BQI24 CAE17:CAE24 CKA17:CKA24 CTW17:CTW24 DDS17:DDS24 DNO17:DNO24 DXK17:DXK24 EHG17:EHG24 ERC17:ERC24 FAY17:FAY24 FKU17:FKU24 FUQ17:FUQ24 GEM17:GEM24 GOI17:GOI24 GYE17:GYE24 HIA17:HIA24 HRW17:HRW24 IBS17:IBS24 ILO17:ILO24 IVK17:IVK24 JFG17:JFG24 JPC17:JPC24 JYY17:JYY24 KIU17:KIU24 KSQ17:KSQ24 LCM17:LCM24 LMI17:LMI24 LWE17:LWE24 MGA17:MGA24 MPW17:MPW24 MZS17:MZS24 NJO17:NJO24 NTK17:NTK24 ODG17:ODG24 ONC17:ONC24 OWY17:OWY24 PGU17:PGU24 PQQ17:PQQ24 QAM17:QAM24 QKI17:QKI24 QUE17:QUE24 REA17:REA24 RNW17:RNW24 RXS17:RXS24 SHO17:SHO24 SRK17:SRK24 TBG17:TBG24 TLC17:TLC24 TUY17:TUY24 UEU17:UEU24 UOQ17:UOQ24 UYM17:UYM24 VII17:VII24 VSE17:VSE24 WCA17:WCA24 WLW17:WLW24 WVS17:WVS24 K65553:K65560 JG65553:JG65560 TC65553:TC65560 ACY65553:ACY65560 AMU65553:AMU65560 AWQ65553:AWQ65560 BGM65553:BGM65560 BQI65553:BQI65560 CAE65553:CAE65560 CKA65553:CKA65560 CTW65553:CTW65560 DDS65553:DDS65560 DNO65553:DNO65560 DXK65553:DXK65560 EHG65553:EHG65560 ERC65553:ERC65560 FAY65553:FAY65560 FKU65553:FKU65560 FUQ65553:FUQ65560 GEM65553:GEM65560 GOI65553:GOI65560 GYE65553:GYE65560 HIA65553:HIA65560 HRW65553:HRW65560 IBS65553:IBS65560 ILO65553:ILO65560 IVK65553:IVK65560 JFG65553:JFG65560 JPC65553:JPC65560 JYY65553:JYY65560 KIU65553:KIU65560 KSQ65553:KSQ65560 LCM65553:LCM65560 LMI65553:LMI65560 LWE65553:LWE65560 MGA65553:MGA65560 MPW65553:MPW65560 MZS65553:MZS65560 NJO65553:NJO65560 NTK65553:NTK65560 ODG65553:ODG65560 ONC65553:ONC65560 OWY65553:OWY65560 PGU65553:PGU65560 PQQ65553:PQQ65560 QAM65553:QAM65560 QKI65553:QKI65560 QUE65553:QUE65560 REA65553:REA65560 RNW65553:RNW65560 RXS65553:RXS65560 SHO65553:SHO65560 SRK65553:SRK65560 TBG65553:TBG65560 TLC65553:TLC65560 TUY65553:TUY65560 UEU65553:UEU65560 UOQ65553:UOQ65560 UYM65553:UYM65560 VII65553:VII65560 VSE65553:VSE65560 WCA65553:WCA65560 WLW65553:WLW65560 WVS65553:WVS65560 K131089:K131096 JG131089:JG131096 TC131089:TC131096 ACY131089:ACY131096 AMU131089:AMU131096 AWQ131089:AWQ131096 BGM131089:BGM131096 BQI131089:BQI131096 CAE131089:CAE131096 CKA131089:CKA131096 CTW131089:CTW131096 DDS131089:DDS131096 DNO131089:DNO131096 DXK131089:DXK131096 EHG131089:EHG131096 ERC131089:ERC131096 FAY131089:FAY131096 FKU131089:FKU131096 FUQ131089:FUQ131096 GEM131089:GEM131096 GOI131089:GOI131096 GYE131089:GYE131096 HIA131089:HIA131096 HRW131089:HRW131096 IBS131089:IBS131096 ILO131089:ILO131096 IVK131089:IVK131096 JFG131089:JFG131096 JPC131089:JPC131096 JYY131089:JYY131096 KIU131089:KIU131096 KSQ131089:KSQ131096 LCM131089:LCM131096 LMI131089:LMI131096 LWE131089:LWE131096 MGA131089:MGA131096 MPW131089:MPW131096 MZS131089:MZS131096 NJO131089:NJO131096 NTK131089:NTK131096 ODG131089:ODG131096 ONC131089:ONC131096 OWY131089:OWY131096 PGU131089:PGU131096 PQQ131089:PQQ131096 QAM131089:QAM131096 QKI131089:QKI131096 QUE131089:QUE131096 REA131089:REA131096 RNW131089:RNW131096 RXS131089:RXS131096 SHO131089:SHO131096 SRK131089:SRK131096 TBG131089:TBG131096 TLC131089:TLC131096 TUY131089:TUY131096 UEU131089:UEU131096 UOQ131089:UOQ131096 UYM131089:UYM131096 VII131089:VII131096 VSE131089:VSE131096 WCA131089:WCA131096 WLW131089:WLW131096 WVS131089:WVS131096 K196625:K196632 JG196625:JG196632 TC196625:TC196632 ACY196625:ACY196632 AMU196625:AMU196632 AWQ196625:AWQ196632 BGM196625:BGM196632 BQI196625:BQI196632 CAE196625:CAE196632 CKA196625:CKA196632 CTW196625:CTW196632 DDS196625:DDS196632 DNO196625:DNO196632 DXK196625:DXK196632 EHG196625:EHG196632 ERC196625:ERC196632 FAY196625:FAY196632 FKU196625:FKU196632 FUQ196625:FUQ196632 GEM196625:GEM196632 GOI196625:GOI196632 GYE196625:GYE196632 HIA196625:HIA196632 HRW196625:HRW196632 IBS196625:IBS196632 ILO196625:ILO196632 IVK196625:IVK196632 JFG196625:JFG196632 JPC196625:JPC196632 JYY196625:JYY196632 KIU196625:KIU196632 KSQ196625:KSQ196632 LCM196625:LCM196632 LMI196625:LMI196632 LWE196625:LWE196632 MGA196625:MGA196632 MPW196625:MPW196632 MZS196625:MZS196632 NJO196625:NJO196632 NTK196625:NTK196632 ODG196625:ODG196632 ONC196625:ONC196632 OWY196625:OWY196632 PGU196625:PGU196632 PQQ196625:PQQ196632 QAM196625:QAM196632 QKI196625:QKI196632 QUE196625:QUE196632 REA196625:REA196632 RNW196625:RNW196632 RXS196625:RXS196632 SHO196625:SHO196632 SRK196625:SRK196632 TBG196625:TBG196632 TLC196625:TLC196632 TUY196625:TUY196632 UEU196625:UEU196632 UOQ196625:UOQ196632 UYM196625:UYM196632 VII196625:VII196632 VSE196625:VSE196632 WCA196625:WCA196632 WLW196625:WLW196632 WVS196625:WVS196632 K262161:K262168 JG262161:JG262168 TC262161:TC262168 ACY262161:ACY262168 AMU262161:AMU262168 AWQ262161:AWQ262168 BGM262161:BGM262168 BQI262161:BQI262168 CAE262161:CAE262168 CKA262161:CKA262168 CTW262161:CTW262168 DDS262161:DDS262168 DNO262161:DNO262168 DXK262161:DXK262168 EHG262161:EHG262168 ERC262161:ERC262168 FAY262161:FAY262168 FKU262161:FKU262168 FUQ262161:FUQ262168 GEM262161:GEM262168 GOI262161:GOI262168 GYE262161:GYE262168 HIA262161:HIA262168 HRW262161:HRW262168 IBS262161:IBS262168 ILO262161:ILO262168 IVK262161:IVK262168 JFG262161:JFG262168 JPC262161:JPC262168 JYY262161:JYY262168 KIU262161:KIU262168 KSQ262161:KSQ262168 LCM262161:LCM262168 LMI262161:LMI262168 LWE262161:LWE262168 MGA262161:MGA262168 MPW262161:MPW262168 MZS262161:MZS262168 NJO262161:NJO262168 NTK262161:NTK262168 ODG262161:ODG262168 ONC262161:ONC262168 OWY262161:OWY262168 PGU262161:PGU262168 PQQ262161:PQQ262168 QAM262161:QAM262168 QKI262161:QKI262168 QUE262161:QUE262168 REA262161:REA262168 RNW262161:RNW262168 RXS262161:RXS262168 SHO262161:SHO262168 SRK262161:SRK262168 TBG262161:TBG262168 TLC262161:TLC262168 TUY262161:TUY262168 UEU262161:UEU262168 UOQ262161:UOQ262168 UYM262161:UYM262168 VII262161:VII262168 VSE262161:VSE262168 WCA262161:WCA262168 WLW262161:WLW262168 WVS262161:WVS262168 K327697:K327704 JG327697:JG327704 TC327697:TC327704 ACY327697:ACY327704 AMU327697:AMU327704 AWQ327697:AWQ327704 BGM327697:BGM327704 BQI327697:BQI327704 CAE327697:CAE327704 CKA327697:CKA327704 CTW327697:CTW327704 DDS327697:DDS327704 DNO327697:DNO327704 DXK327697:DXK327704 EHG327697:EHG327704 ERC327697:ERC327704 FAY327697:FAY327704 FKU327697:FKU327704 FUQ327697:FUQ327704 GEM327697:GEM327704 GOI327697:GOI327704 GYE327697:GYE327704 HIA327697:HIA327704 HRW327697:HRW327704 IBS327697:IBS327704 ILO327697:ILO327704 IVK327697:IVK327704 JFG327697:JFG327704 JPC327697:JPC327704 JYY327697:JYY327704 KIU327697:KIU327704 KSQ327697:KSQ327704 LCM327697:LCM327704 LMI327697:LMI327704 LWE327697:LWE327704 MGA327697:MGA327704 MPW327697:MPW327704 MZS327697:MZS327704 NJO327697:NJO327704 NTK327697:NTK327704 ODG327697:ODG327704 ONC327697:ONC327704 OWY327697:OWY327704 PGU327697:PGU327704 PQQ327697:PQQ327704 QAM327697:QAM327704 QKI327697:QKI327704 QUE327697:QUE327704 REA327697:REA327704 RNW327697:RNW327704 RXS327697:RXS327704 SHO327697:SHO327704 SRK327697:SRK327704 TBG327697:TBG327704 TLC327697:TLC327704 TUY327697:TUY327704 UEU327697:UEU327704 UOQ327697:UOQ327704 UYM327697:UYM327704 VII327697:VII327704 VSE327697:VSE327704 WCA327697:WCA327704 WLW327697:WLW327704 WVS327697:WVS327704 K393233:K393240 JG393233:JG393240 TC393233:TC393240 ACY393233:ACY393240 AMU393233:AMU393240 AWQ393233:AWQ393240 BGM393233:BGM393240 BQI393233:BQI393240 CAE393233:CAE393240 CKA393233:CKA393240 CTW393233:CTW393240 DDS393233:DDS393240 DNO393233:DNO393240 DXK393233:DXK393240 EHG393233:EHG393240 ERC393233:ERC393240 FAY393233:FAY393240 FKU393233:FKU393240 FUQ393233:FUQ393240 GEM393233:GEM393240 GOI393233:GOI393240 GYE393233:GYE393240 HIA393233:HIA393240 HRW393233:HRW393240 IBS393233:IBS393240 ILO393233:ILO393240 IVK393233:IVK393240 JFG393233:JFG393240 JPC393233:JPC393240 JYY393233:JYY393240 KIU393233:KIU393240 KSQ393233:KSQ393240 LCM393233:LCM393240 LMI393233:LMI393240 LWE393233:LWE393240 MGA393233:MGA393240 MPW393233:MPW393240 MZS393233:MZS393240 NJO393233:NJO393240 NTK393233:NTK393240 ODG393233:ODG393240 ONC393233:ONC393240 OWY393233:OWY393240 PGU393233:PGU393240 PQQ393233:PQQ393240 QAM393233:QAM393240 QKI393233:QKI393240 QUE393233:QUE393240 REA393233:REA393240 RNW393233:RNW393240 RXS393233:RXS393240 SHO393233:SHO393240 SRK393233:SRK393240 TBG393233:TBG393240 TLC393233:TLC393240 TUY393233:TUY393240 UEU393233:UEU393240 UOQ393233:UOQ393240 UYM393233:UYM393240 VII393233:VII393240 VSE393233:VSE393240 WCA393233:WCA393240 WLW393233:WLW393240 WVS393233:WVS393240 K458769:K458776 JG458769:JG458776 TC458769:TC458776 ACY458769:ACY458776 AMU458769:AMU458776 AWQ458769:AWQ458776 BGM458769:BGM458776 BQI458769:BQI458776 CAE458769:CAE458776 CKA458769:CKA458776 CTW458769:CTW458776 DDS458769:DDS458776 DNO458769:DNO458776 DXK458769:DXK458776 EHG458769:EHG458776 ERC458769:ERC458776 FAY458769:FAY458776 FKU458769:FKU458776 FUQ458769:FUQ458776 GEM458769:GEM458776 GOI458769:GOI458776 GYE458769:GYE458776 HIA458769:HIA458776 HRW458769:HRW458776 IBS458769:IBS458776 ILO458769:ILO458776 IVK458769:IVK458776 JFG458769:JFG458776 JPC458769:JPC458776 JYY458769:JYY458776 KIU458769:KIU458776 KSQ458769:KSQ458776 LCM458769:LCM458776 LMI458769:LMI458776 LWE458769:LWE458776 MGA458769:MGA458776 MPW458769:MPW458776 MZS458769:MZS458776 NJO458769:NJO458776 NTK458769:NTK458776 ODG458769:ODG458776 ONC458769:ONC458776 OWY458769:OWY458776 PGU458769:PGU458776 PQQ458769:PQQ458776 QAM458769:QAM458776 QKI458769:QKI458776 QUE458769:QUE458776 REA458769:REA458776 RNW458769:RNW458776 RXS458769:RXS458776 SHO458769:SHO458776 SRK458769:SRK458776 TBG458769:TBG458776 TLC458769:TLC458776 TUY458769:TUY458776 UEU458769:UEU458776 UOQ458769:UOQ458776 UYM458769:UYM458776 VII458769:VII458776 VSE458769:VSE458776 WCA458769:WCA458776 WLW458769:WLW458776 WVS458769:WVS458776 K524305:K524312 JG524305:JG524312 TC524305:TC524312 ACY524305:ACY524312 AMU524305:AMU524312 AWQ524305:AWQ524312 BGM524305:BGM524312 BQI524305:BQI524312 CAE524305:CAE524312 CKA524305:CKA524312 CTW524305:CTW524312 DDS524305:DDS524312 DNO524305:DNO524312 DXK524305:DXK524312 EHG524305:EHG524312 ERC524305:ERC524312 FAY524305:FAY524312 FKU524305:FKU524312 FUQ524305:FUQ524312 GEM524305:GEM524312 GOI524305:GOI524312 GYE524305:GYE524312 HIA524305:HIA524312 HRW524305:HRW524312 IBS524305:IBS524312 ILO524305:ILO524312 IVK524305:IVK524312 JFG524305:JFG524312 JPC524305:JPC524312 JYY524305:JYY524312 KIU524305:KIU524312 KSQ524305:KSQ524312 LCM524305:LCM524312 LMI524305:LMI524312 LWE524305:LWE524312 MGA524305:MGA524312 MPW524305:MPW524312 MZS524305:MZS524312 NJO524305:NJO524312 NTK524305:NTK524312 ODG524305:ODG524312 ONC524305:ONC524312 OWY524305:OWY524312 PGU524305:PGU524312 PQQ524305:PQQ524312 QAM524305:QAM524312 QKI524305:QKI524312 QUE524305:QUE524312 REA524305:REA524312 RNW524305:RNW524312 RXS524305:RXS524312 SHO524305:SHO524312 SRK524305:SRK524312 TBG524305:TBG524312 TLC524305:TLC524312 TUY524305:TUY524312 UEU524305:UEU524312 UOQ524305:UOQ524312 UYM524305:UYM524312 VII524305:VII524312 VSE524305:VSE524312 WCA524305:WCA524312 WLW524305:WLW524312 WVS524305:WVS524312 K589841:K589848 JG589841:JG589848 TC589841:TC589848 ACY589841:ACY589848 AMU589841:AMU589848 AWQ589841:AWQ589848 BGM589841:BGM589848 BQI589841:BQI589848 CAE589841:CAE589848 CKA589841:CKA589848 CTW589841:CTW589848 DDS589841:DDS589848 DNO589841:DNO589848 DXK589841:DXK589848 EHG589841:EHG589848 ERC589841:ERC589848 FAY589841:FAY589848 FKU589841:FKU589848 FUQ589841:FUQ589848 GEM589841:GEM589848 GOI589841:GOI589848 GYE589841:GYE589848 HIA589841:HIA589848 HRW589841:HRW589848 IBS589841:IBS589848 ILO589841:ILO589848 IVK589841:IVK589848 JFG589841:JFG589848 JPC589841:JPC589848 JYY589841:JYY589848 KIU589841:KIU589848 KSQ589841:KSQ589848 LCM589841:LCM589848 LMI589841:LMI589848 LWE589841:LWE589848 MGA589841:MGA589848 MPW589841:MPW589848 MZS589841:MZS589848 NJO589841:NJO589848 NTK589841:NTK589848 ODG589841:ODG589848 ONC589841:ONC589848 OWY589841:OWY589848 PGU589841:PGU589848 PQQ589841:PQQ589848 QAM589841:QAM589848 QKI589841:QKI589848 QUE589841:QUE589848 REA589841:REA589848 RNW589841:RNW589848 RXS589841:RXS589848 SHO589841:SHO589848 SRK589841:SRK589848 TBG589841:TBG589848 TLC589841:TLC589848 TUY589841:TUY589848 UEU589841:UEU589848 UOQ589841:UOQ589848 UYM589841:UYM589848 VII589841:VII589848 VSE589841:VSE589848 WCA589841:WCA589848 WLW589841:WLW589848 WVS589841:WVS589848 K655377:K655384 JG655377:JG655384 TC655377:TC655384 ACY655377:ACY655384 AMU655377:AMU655384 AWQ655377:AWQ655384 BGM655377:BGM655384 BQI655377:BQI655384 CAE655377:CAE655384 CKA655377:CKA655384 CTW655377:CTW655384 DDS655377:DDS655384 DNO655377:DNO655384 DXK655377:DXK655384 EHG655377:EHG655384 ERC655377:ERC655384 FAY655377:FAY655384 FKU655377:FKU655384 FUQ655377:FUQ655384 GEM655377:GEM655384 GOI655377:GOI655384 GYE655377:GYE655384 HIA655377:HIA655384 HRW655377:HRW655384 IBS655377:IBS655384 ILO655377:ILO655384 IVK655377:IVK655384 JFG655377:JFG655384 JPC655377:JPC655384 JYY655377:JYY655384 KIU655377:KIU655384 KSQ655377:KSQ655384 LCM655377:LCM655384 LMI655377:LMI655384 LWE655377:LWE655384 MGA655377:MGA655384 MPW655377:MPW655384 MZS655377:MZS655384 NJO655377:NJO655384 NTK655377:NTK655384 ODG655377:ODG655384 ONC655377:ONC655384 OWY655377:OWY655384 PGU655377:PGU655384 PQQ655377:PQQ655384 QAM655377:QAM655384 QKI655377:QKI655384 QUE655377:QUE655384 REA655377:REA655384 RNW655377:RNW655384 RXS655377:RXS655384 SHO655377:SHO655384 SRK655377:SRK655384 TBG655377:TBG655384 TLC655377:TLC655384 TUY655377:TUY655384 UEU655377:UEU655384 UOQ655377:UOQ655384 UYM655377:UYM655384 VII655377:VII655384 VSE655377:VSE655384 WCA655377:WCA655384 WLW655377:WLW655384 WVS655377:WVS655384 K720913:K720920 JG720913:JG720920 TC720913:TC720920 ACY720913:ACY720920 AMU720913:AMU720920 AWQ720913:AWQ720920 BGM720913:BGM720920 BQI720913:BQI720920 CAE720913:CAE720920 CKA720913:CKA720920 CTW720913:CTW720920 DDS720913:DDS720920 DNO720913:DNO720920 DXK720913:DXK720920 EHG720913:EHG720920 ERC720913:ERC720920 FAY720913:FAY720920 FKU720913:FKU720920 FUQ720913:FUQ720920 GEM720913:GEM720920 GOI720913:GOI720920 GYE720913:GYE720920 HIA720913:HIA720920 HRW720913:HRW720920 IBS720913:IBS720920 ILO720913:ILO720920 IVK720913:IVK720920 JFG720913:JFG720920 JPC720913:JPC720920 JYY720913:JYY720920 KIU720913:KIU720920 KSQ720913:KSQ720920 LCM720913:LCM720920 LMI720913:LMI720920 LWE720913:LWE720920 MGA720913:MGA720920 MPW720913:MPW720920 MZS720913:MZS720920 NJO720913:NJO720920 NTK720913:NTK720920 ODG720913:ODG720920 ONC720913:ONC720920 OWY720913:OWY720920 PGU720913:PGU720920 PQQ720913:PQQ720920 QAM720913:QAM720920 QKI720913:QKI720920 QUE720913:QUE720920 REA720913:REA720920 RNW720913:RNW720920 RXS720913:RXS720920 SHO720913:SHO720920 SRK720913:SRK720920 TBG720913:TBG720920 TLC720913:TLC720920 TUY720913:TUY720920 UEU720913:UEU720920 UOQ720913:UOQ720920 UYM720913:UYM720920 VII720913:VII720920 VSE720913:VSE720920 WCA720913:WCA720920 WLW720913:WLW720920 WVS720913:WVS720920 K786449:K786456 JG786449:JG786456 TC786449:TC786456 ACY786449:ACY786456 AMU786449:AMU786456 AWQ786449:AWQ786456 BGM786449:BGM786456 BQI786449:BQI786456 CAE786449:CAE786456 CKA786449:CKA786456 CTW786449:CTW786456 DDS786449:DDS786456 DNO786449:DNO786456 DXK786449:DXK786456 EHG786449:EHG786456 ERC786449:ERC786456 FAY786449:FAY786456 FKU786449:FKU786456 FUQ786449:FUQ786456 GEM786449:GEM786456 GOI786449:GOI786456 GYE786449:GYE786456 HIA786449:HIA786456 HRW786449:HRW786456 IBS786449:IBS786456 ILO786449:ILO786456 IVK786449:IVK786456 JFG786449:JFG786456 JPC786449:JPC786456 JYY786449:JYY786456 KIU786449:KIU786456 KSQ786449:KSQ786456 LCM786449:LCM786456 LMI786449:LMI786456 LWE786449:LWE786456 MGA786449:MGA786456 MPW786449:MPW786456 MZS786449:MZS786456 NJO786449:NJO786456 NTK786449:NTK786456 ODG786449:ODG786456 ONC786449:ONC786456 OWY786449:OWY786456 PGU786449:PGU786456 PQQ786449:PQQ786456 QAM786449:QAM786456 QKI786449:QKI786456 QUE786449:QUE786456 REA786449:REA786456 RNW786449:RNW786456 RXS786449:RXS786456 SHO786449:SHO786456 SRK786449:SRK786456 TBG786449:TBG786456 TLC786449:TLC786456 TUY786449:TUY786456 UEU786449:UEU786456 UOQ786449:UOQ786456 UYM786449:UYM786456 VII786449:VII786456 VSE786449:VSE786456 WCA786449:WCA786456 WLW786449:WLW786456 WVS786449:WVS786456 K851985:K851992 JG851985:JG851992 TC851985:TC851992 ACY851985:ACY851992 AMU851985:AMU851992 AWQ851985:AWQ851992 BGM851985:BGM851992 BQI851985:BQI851992 CAE851985:CAE851992 CKA851985:CKA851992 CTW851985:CTW851992 DDS851985:DDS851992 DNO851985:DNO851992 DXK851985:DXK851992 EHG851985:EHG851992 ERC851985:ERC851992 FAY851985:FAY851992 FKU851985:FKU851992 FUQ851985:FUQ851992 GEM851985:GEM851992 GOI851985:GOI851992 GYE851985:GYE851992 HIA851985:HIA851992 HRW851985:HRW851992 IBS851985:IBS851992 ILO851985:ILO851992 IVK851985:IVK851992 JFG851985:JFG851992 JPC851985:JPC851992 JYY851985:JYY851992 KIU851985:KIU851992 KSQ851985:KSQ851992 LCM851985:LCM851992 LMI851985:LMI851992 LWE851985:LWE851992 MGA851985:MGA851992 MPW851985:MPW851992 MZS851985:MZS851992 NJO851985:NJO851992 NTK851985:NTK851992 ODG851985:ODG851992 ONC851985:ONC851992 OWY851985:OWY851992 PGU851985:PGU851992 PQQ851985:PQQ851992 QAM851985:QAM851992 QKI851985:QKI851992 QUE851985:QUE851992 REA851985:REA851992 RNW851985:RNW851992 RXS851985:RXS851992 SHO851985:SHO851992 SRK851985:SRK851992 TBG851985:TBG851992 TLC851985:TLC851992 TUY851985:TUY851992 UEU851985:UEU851992 UOQ851985:UOQ851992 UYM851985:UYM851992 VII851985:VII851992 VSE851985:VSE851992 WCA851985:WCA851992 WLW851985:WLW851992 WVS851985:WVS851992 K917521:K917528 JG917521:JG917528 TC917521:TC917528 ACY917521:ACY917528 AMU917521:AMU917528 AWQ917521:AWQ917528 BGM917521:BGM917528 BQI917521:BQI917528 CAE917521:CAE917528 CKA917521:CKA917528 CTW917521:CTW917528 DDS917521:DDS917528 DNO917521:DNO917528 DXK917521:DXK917528 EHG917521:EHG917528 ERC917521:ERC917528 FAY917521:FAY917528 FKU917521:FKU917528 FUQ917521:FUQ917528 GEM917521:GEM917528 GOI917521:GOI917528 GYE917521:GYE917528 HIA917521:HIA917528 HRW917521:HRW917528 IBS917521:IBS917528 ILO917521:ILO917528 IVK917521:IVK917528 JFG917521:JFG917528 JPC917521:JPC917528 JYY917521:JYY917528 KIU917521:KIU917528 KSQ917521:KSQ917528 LCM917521:LCM917528 LMI917521:LMI917528 LWE917521:LWE917528 MGA917521:MGA917528 MPW917521:MPW917528 MZS917521:MZS917528 NJO917521:NJO917528 NTK917521:NTK917528 ODG917521:ODG917528 ONC917521:ONC917528 OWY917521:OWY917528 PGU917521:PGU917528 PQQ917521:PQQ917528 QAM917521:QAM917528 QKI917521:QKI917528 QUE917521:QUE917528 REA917521:REA917528 RNW917521:RNW917528 RXS917521:RXS917528 SHO917521:SHO917528 SRK917521:SRK917528 TBG917521:TBG917528 TLC917521:TLC917528 TUY917521:TUY917528 UEU917521:UEU917528 UOQ917521:UOQ917528 UYM917521:UYM917528 VII917521:VII917528 VSE917521:VSE917528 WCA917521:WCA917528 WLW917521:WLW917528 WVS917521:WVS917528 K983057:K983064 JG983057:JG983064 TC983057:TC983064 ACY983057:ACY983064 AMU983057:AMU983064 AWQ983057:AWQ983064 BGM983057:BGM983064 BQI983057:BQI983064 CAE983057:CAE983064 CKA983057:CKA983064 CTW983057:CTW983064 DDS983057:DDS983064 DNO983057:DNO983064 DXK983057:DXK983064 EHG983057:EHG983064 ERC983057:ERC983064 FAY983057:FAY983064 FKU983057:FKU983064 FUQ983057:FUQ983064 GEM983057:GEM983064 GOI983057:GOI983064 GYE983057:GYE983064 HIA983057:HIA983064 HRW983057:HRW983064 IBS983057:IBS983064 ILO983057:ILO983064 IVK983057:IVK983064 JFG983057:JFG983064 JPC983057:JPC983064 JYY983057:JYY983064 KIU983057:KIU983064 KSQ983057:KSQ983064 LCM983057:LCM983064 LMI983057:LMI983064 LWE983057:LWE983064 MGA983057:MGA983064 MPW983057:MPW983064 MZS983057:MZS983064 NJO983057:NJO983064 NTK983057:NTK983064 ODG983057:ODG983064 ONC983057:ONC983064 OWY983057:OWY983064 PGU983057:PGU983064 PQQ983057:PQQ983064 QAM983057:QAM983064 QKI983057:QKI983064 QUE983057:QUE983064 REA983057:REA983064 RNW983057:RNW983064 RXS983057:RXS983064 SHO983057:SHO983064 SRK983057:SRK983064 TBG983057:TBG983064 TLC983057:TLC983064 TUY983057:TUY983064 UEU983057:UEU983064 UOQ983057:UOQ983064 UYM983057:UYM983064 VII983057:VII983064 VSE983057:VSE983064 WCA983057:WCA983064 WLW983057:WLW983064 WVS983057:WVS983064 E23:E39 JA23:JA39 SW23:SW39 ACS23:ACS39 AMO23:AMO39 AWK23:AWK39 BGG23:BGG39 BQC23:BQC39 BZY23:BZY39 CJU23:CJU39 CTQ23:CTQ39 DDM23:DDM39 DNI23:DNI39 DXE23:DXE39 EHA23:EHA39 EQW23:EQW39 FAS23:FAS39 FKO23:FKO39 FUK23:FUK39 GEG23:GEG39 GOC23:GOC39 GXY23:GXY39 HHU23:HHU39 HRQ23:HRQ39 IBM23:IBM39 ILI23:ILI39 IVE23:IVE39 JFA23:JFA39 JOW23:JOW39 JYS23:JYS39 KIO23:KIO39 KSK23:KSK39 LCG23:LCG39 LMC23:LMC39 LVY23:LVY39 MFU23:MFU39 MPQ23:MPQ39 MZM23:MZM39 NJI23:NJI39 NTE23:NTE39 ODA23:ODA39 OMW23:OMW39 OWS23:OWS39 PGO23:PGO39 PQK23:PQK39 QAG23:QAG39 QKC23:QKC39 QTY23:QTY39 RDU23:RDU39 RNQ23:RNQ39 RXM23:RXM39 SHI23:SHI39 SRE23:SRE39 TBA23:TBA39 TKW23:TKW39 TUS23:TUS39 UEO23:UEO39 UOK23:UOK39 UYG23:UYG39 VIC23:VIC39 VRY23:VRY39 WBU23:WBU39 WLQ23:WLQ39 WVM23:WVM39 E65559:E65575 JA65559:JA65575 SW65559:SW65575 ACS65559:ACS65575 AMO65559:AMO65575 AWK65559:AWK65575 BGG65559:BGG65575 BQC65559:BQC65575 BZY65559:BZY65575 CJU65559:CJU65575 CTQ65559:CTQ65575 DDM65559:DDM65575 DNI65559:DNI65575 DXE65559:DXE65575 EHA65559:EHA65575 EQW65559:EQW65575 FAS65559:FAS65575 FKO65559:FKO65575 FUK65559:FUK65575 GEG65559:GEG65575 GOC65559:GOC65575 GXY65559:GXY65575 HHU65559:HHU65575 HRQ65559:HRQ65575 IBM65559:IBM65575 ILI65559:ILI65575 IVE65559:IVE65575 JFA65559:JFA65575 JOW65559:JOW65575 JYS65559:JYS65575 KIO65559:KIO65575 KSK65559:KSK65575 LCG65559:LCG65575 LMC65559:LMC65575 LVY65559:LVY65575 MFU65559:MFU65575 MPQ65559:MPQ65575 MZM65559:MZM65575 NJI65559:NJI65575 NTE65559:NTE65575 ODA65559:ODA65575 OMW65559:OMW65575 OWS65559:OWS65575 PGO65559:PGO65575 PQK65559:PQK65575 QAG65559:QAG65575 QKC65559:QKC65575 QTY65559:QTY65575 RDU65559:RDU65575 RNQ65559:RNQ65575 RXM65559:RXM65575 SHI65559:SHI65575 SRE65559:SRE65575 TBA65559:TBA65575 TKW65559:TKW65575 TUS65559:TUS65575 UEO65559:UEO65575 UOK65559:UOK65575 UYG65559:UYG65575 VIC65559:VIC65575 VRY65559:VRY65575 WBU65559:WBU65575 WLQ65559:WLQ65575 WVM65559:WVM65575 E131095:E131111 JA131095:JA131111 SW131095:SW131111 ACS131095:ACS131111 AMO131095:AMO131111 AWK131095:AWK131111 BGG131095:BGG131111 BQC131095:BQC131111 BZY131095:BZY131111 CJU131095:CJU131111 CTQ131095:CTQ131111 DDM131095:DDM131111 DNI131095:DNI131111 DXE131095:DXE131111 EHA131095:EHA131111 EQW131095:EQW131111 FAS131095:FAS131111 FKO131095:FKO131111 FUK131095:FUK131111 GEG131095:GEG131111 GOC131095:GOC131111 GXY131095:GXY131111 HHU131095:HHU131111 HRQ131095:HRQ131111 IBM131095:IBM131111 ILI131095:ILI131111 IVE131095:IVE131111 JFA131095:JFA131111 JOW131095:JOW131111 JYS131095:JYS131111 KIO131095:KIO131111 KSK131095:KSK131111 LCG131095:LCG131111 LMC131095:LMC131111 LVY131095:LVY131111 MFU131095:MFU131111 MPQ131095:MPQ131111 MZM131095:MZM131111 NJI131095:NJI131111 NTE131095:NTE131111 ODA131095:ODA131111 OMW131095:OMW131111 OWS131095:OWS131111 PGO131095:PGO131111 PQK131095:PQK131111 QAG131095:QAG131111 QKC131095:QKC131111 QTY131095:QTY131111 RDU131095:RDU131111 RNQ131095:RNQ131111 RXM131095:RXM131111 SHI131095:SHI131111 SRE131095:SRE131111 TBA131095:TBA131111 TKW131095:TKW131111 TUS131095:TUS131111 UEO131095:UEO131111 UOK131095:UOK131111 UYG131095:UYG131111 VIC131095:VIC131111 VRY131095:VRY131111 WBU131095:WBU131111 WLQ131095:WLQ131111 WVM131095:WVM131111 E196631:E196647 JA196631:JA196647 SW196631:SW196647 ACS196631:ACS196647 AMO196631:AMO196647 AWK196631:AWK196647 BGG196631:BGG196647 BQC196631:BQC196647 BZY196631:BZY196647 CJU196631:CJU196647 CTQ196631:CTQ196647 DDM196631:DDM196647 DNI196631:DNI196647 DXE196631:DXE196647 EHA196631:EHA196647 EQW196631:EQW196647 FAS196631:FAS196647 FKO196631:FKO196647 FUK196631:FUK196647 GEG196631:GEG196647 GOC196631:GOC196647 GXY196631:GXY196647 HHU196631:HHU196647 HRQ196631:HRQ196647 IBM196631:IBM196647 ILI196631:ILI196647 IVE196631:IVE196647 JFA196631:JFA196647 JOW196631:JOW196647 JYS196631:JYS196647 KIO196631:KIO196647 KSK196631:KSK196647 LCG196631:LCG196647 LMC196631:LMC196647 LVY196631:LVY196647 MFU196631:MFU196647 MPQ196631:MPQ196647 MZM196631:MZM196647 NJI196631:NJI196647 NTE196631:NTE196647 ODA196631:ODA196647 OMW196631:OMW196647 OWS196631:OWS196647 PGO196631:PGO196647 PQK196631:PQK196647 QAG196631:QAG196647 QKC196631:QKC196647 QTY196631:QTY196647 RDU196631:RDU196647 RNQ196631:RNQ196647 RXM196631:RXM196647 SHI196631:SHI196647 SRE196631:SRE196647 TBA196631:TBA196647 TKW196631:TKW196647 TUS196631:TUS196647 UEO196631:UEO196647 UOK196631:UOK196647 UYG196631:UYG196647 VIC196631:VIC196647 VRY196631:VRY196647 WBU196631:WBU196647 WLQ196631:WLQ196647 WVM196631:WVM196647 E262167:E262183 JA262167:JA262183 SW262167:SW262183 ACS262167:ACS262183 AMO262167:AMO262183 AWK262167:AWK262183 BGG262167:BGG262183 BQC262167:BQC262183 BZY262167:BZY262183 CJU262167:CJU262183 CTQ262167:CTQ262183 DDM262167:DDM262183 DNI262167:DNI262183 DXE262167:DXE262183 EHA262167:EHA262183 EQW262167:EQW262183 FAS262167:FAS262183 FKO262167:FKO262183 FUK262167:FUK262183 GEG262167:GEG262183 GOC262167:GOC262183 GXY262167:GXY262183 HHU262167:HHU262183 HRQ262167:HRQ262183 IBM262167:IBM262183 ILI262167:ILI262183 IVE262167:IVE262183 JFA262167:JFA262183 JOW262167:JOW262183 JYS262167:JYS262183 KIO262167:KIO262183 KSK262167:KSK262183 LCG262167:LCG262183 LMC262167:LMC262183 LVY262167:LVY262183 MFU262167:MFU262183 MPQ262167:MPQ262183 MZM262167:MZM262183 NJI262167:NJI262183 NTE262167:NTE262183 ODA262167:ODA262183 OMW262167:OMW262183 OWS262167:OWS262183 PGO262167:PGO262183 PQK262167:PQK262183 QAG262167:QAG262183 QKC262167:QKC262183 QTY262167:QTY262183 RDU262167:RDU262183 RNQ262167:RNQ262183 RXM262167:RXM262183 SHI262167:SHI262183 SRE262167:SRE262183 TBA262167:TBA262183 TKW262167:TKW262183 TUS262167:TUS262183 UEO262167:UEO262183 UOK262167:UOK262183 UYG262167:UYG262183 VIC262167:VIC262183 VRY262167:VRY262183 WBU262167:WBU262183 WLQ262167:WLQ262183 WVM262167:WVM262183 E327703:E327719 JA327703:JA327719 SW327703:SW327719 ACS327703:ACS327719 AMO327703:AMO327719 AWK327703:AWK327719 BGG327703:BGG327719 BQC327703:BQC327719 BZY327703:BZY327719 CJU327703:CJU327719 CTQ327703:CTQ327719 DDM327703:DDM327719 DNI327703:DNI327719 DXE327703:DXE327719 EHA327703:EHA327719 EQW327703:EQW327719 FAS327703:FAS327719 FKO327703:FKO327719 FUK327703:FUK327719 GEG327703:GEG327719 GOC327703:GOC327719 GXY327703:GXY327719 HHU327703:HHU327719 HRQ327703:HRQ327719 IBM327703:IBM327719 ILI327703:ILI327719 IVE327703:IVE327719 JFA327703:JFA327719 JOW327703:JOW327719 JYS327703:JYS327719 KIO327703:KIO327719 KSK327703:KSK327719 LCG327703:LCG327719 LMC327703:LMC327719 LVY327703:LVY327719 MFU327703:MFU327719 MPQ327703:MPQ327719 MZM327703:MZM327719 NJI327703:NJI327719 NTE327703:NTE327719 ODA327703:ODA327719 OMW327703:OMW327719 OWS327703:OWS327719 PGO327703:PGO327719 PQK327703:PQK327719 QAG327703:QAG327719 QKC327703:QKC327719 QTY327703:QTY327719 RDU327703:RDU327719 RNQ327703:RNQ327719 RXM327703:RXM327719 SHI327703:SHI327719 SRE327703:SRE327719 TBA327703:TBA327719 TKW327703:TKW327719 TUS327703:TUS327719 UEO327703:UEO327719 UOK327703:UOK327719 UYG327703:UYG327719 VIC327703:VIC327719 VRY327703:VRY327719 WBU327703:WBU327719 WLQ327703:WLQ327719 WVM327703:WVM327719 E393239:E393255 JA393239:JA393255 SW393239:SW393255 ACS393239:ACS393255 AMO393239:AMO393255 AWK393239:AWK393255 BGG393239:BGG393255 BQC393239:BQC393255 BZY393239:BZY393255 CJU393239:CJU393255 CTQ393239:CTQ393255 DDM393239:DDM393255 DNI393239:DNI393255 DXE393239:DXE393255 EHA393239:EHA393255 EQW393239:EQW393255 FAS393239:FAS393255 FKO393239:FKO393255 FUK393239:FUK393255 GEG393239:GEG393255 GOC393239:GOC393255 GXY393239:GXY393255 HHU393239:HHU393255 HRQ393239:HRQ393255 IBM393239:IBM393255 ILI393239:ILI393255 IVE393239:IVE393255 JFA393239:JFA393255 JOW393239:JOW393255 JYS393239:JYS393255 KIO393239:KIO393255 KSK393239:KSK393255 LCG393239:LCG393255 LMC393239:LMC393255 LVY393239:LVY393255 MFU393239:MFU393255 MPQ393239:MPQ393255 MZM393239:MZM393255 NJI393239:NJI393255 NTE393239:NTE393255 ODA393239:ODA393255 OMW393239:OMW393255 OWS393239:OWS393255 PGO393239:PGO393255 PQK393239:PQK393255 QAG393239:QAG393255 QKC393239:QKC393255 QTY393239:QTY393255 RDU393239:RDU393255 RNQ393239:RNQ393255 RXM393239:RXM393255 SHI393239:SHI393255 SRE393239:SRE393255 TBA393239:TBA393255 TKW393239:TKW393255 TUS393239:TUS393255 UEO393239:UEO393255 UOK393239:UOK393255 UYG393239:UYG393255 VIC393239:VIC393255 VRY393239:VRY393255 WBU393239:WBU393255 WLQ393239:WLQ393255 WVM393239:WVM393255 E458775:E458791 JA458775:JA458791 SW458775:SW458791 ACS458775:ACS458791 AMO458775:AMO458791 AWK458775:AWK458791 BGG458775:BGG458791 BQC458775:BQC458791 BZY458775:BZY458791 CJU458775:CJU458791 CTQ458775:CTQ458791 DDM458775:DDM458791 DNI458775:DNI458791 DXE458775:DXE458791 EHA458775:EHA458791 EQW458775:EQW458791 FAS458775:FAS458791 FKO458775:FKO458791 FUK458775:FUK458791 GEG458775:GEG458791 GOC458775:GOC458791 GXY458775:GXY458791 HHU458775:HHU458791 HRQ458775:HRQ458791 IBM458775:IBM458791 ILI458775:ILI458791 IVE458775:IVE458791 JFA458775:JFA458791 JOW458775:JOW458791 JYS458775:JYS458791 KIO458775:KIO458791 KSK458775:KSK458791 LCG458775:LCG458791 LMC458775:LMC458791 LVY458775:LVY458791 MFU458775:MFU458791 MPQ458775:MPQ458791 MZM458775:MZM458791 NJI458775:NJI458791 NTE458775:NTE458791 ODA458775:ODA458791 OMW458775:OMW458791 OWS458775:OWS458791 PGO458775:PGO458791 PQK458775:PQK458791 QAG458775:QAG458791 QKC458775:QKC458791 QTY458775:QTY458791 RDU458775:RDU458791 RNQ458775:RNQ458791 RXM458775:RXM458791 SHI458775:SHI458791 SRE458775:SRE458791 TBA458775:TBA458791 TKW458775:TKW458791 TUS458775:TUS458791 UEO458775:UEO458791 UOK458775:UOK458791 UYG458775:UYG458791 VIC458775:VIC458791 VRY458775:VRY458791 WBU458775:WBU458791 WLQ458775:WLQ458791 WVM458775:WVM458791 E524311:E524327 JA524311:JA524327 SW524311:SW524327 ACS524311:ACS524327 AMO524311:AMO524327 AWK524311:AWK524327 BGG524311:BGG524327 BQC524311:BQC524327 BZY524311:BZY524327 CJU524311:CJU524327 CTQ524311:CTQ524327 DDM524311:DDM524327 DNI524311:DNI524327 DXE524311:DXE524327 EHA524311:EHA524327 EQW524311:EQW524327 FAS524311:FAS524327 FKO524311:FKO524327 FUK524311:FUK524327 GEG524311:GEG524327 GOC524311:GOC524327 GXY524311:GXY524327 HHU524311:HHU524327 HRQ524311:HRQ524327 IBM524311:IBM524327 ILI524311:ILI524327 IVE524311:IVE524327 JFA524311:JFA524327 JOW524311:JOW524327 JYS524311:JYS524327 KIO524311:KIO524327 KSK524311:KSK524327 LCG524311:LCG524327 LMC524311:LMC524327 LVY524311:LVY524327 MFU524311:MFU524327 MPQ524311:MPQ524327 MZM524311:MZM524327 NJI524311:NJI524327 NTE524311:NTE524327 ODA524311:ODA524327 OMW524311:OMW524327 OWS524311:OWS524327 PGO524311:PGO524327 PQK524311:PQK524327 QAG524311:QAG524327 QKC524311:QKC524327 QTY524311:QTY524327 RDU524311:RDU524327 RNQ524311:RNQ524327 RXM524311:RXM524327 SHI524311:SHI524327 SRE524311:SRE524327 TBA524311:TBA524327 TKW524311:TKW524327 TUS524311:TUS524327 UEO524311:UEO524327 UOK524311:UOK524327 UYG524311:UYG524327 VIC524311:VIC524327 VRY524311:VRY524327 WBU524311:WBU524327 WLQ524311:WLQ524327 WVM524311:WVM524327 E589847:E589863 JA589847:JA589863 SW589847:SW589863 ACS589847:ACS589863 AMO589847:AMO589863 AWK589847:AWK589863 BGG589847:BGG589863 BQC589847:BQC589863 BZY589847:BZY589863 CJU589847:CJU589863 CTQ589847:CTQ589863 DDM589847:DDM589863 DNI589847:DNI589863 DXE589847:DXE589863 EHA589847:EHA589863 EQW589847:EQW589863 FAS589847:FAS589863 FKO589847:FKO589863 FUK589847:FUK589863 GEG589847:GEG589863 GOC589847:GOC589863 GXY589847:GXY589863 HHU589847:HHU589863 HRQ589847:HRQ589863 IBM589847:IBM589863 ILI589847:ILI589863 IVE589847:IVE589863 JFA589847:JFA589863 JOW589847:JOW589863 JYS589847:JYS589863 KIO589847:KIO589863 KSK589847:KSK589863 LCG589847:LCG589863 LMC589847:LMC589863 LVY589847:LVY589863 MFU589847:MFU589863 MPQ589847:MPQ589863 MZM589847:MZM589863 NJI589847:NJI589863 NTE589847:NTE589863 ODA589847:ODA589863 OMW589847:OMW589863 OWS589847:OWS589863 PGO589847:PGO589863 PQK589847:PQK589863 QAG589847:QAG589863 QKC589847:QKC589863 QTY589847:QTY589863 RDU589847:RDU589863 RNQ589847:RNQ589863 RXM589847:RXM589863 SHI589847:SHI589863 SRE589847:SRE589863 TBA589847:TBA589863 TKW589847:TKW589863 TUS589847:TUS589863 UEO589847:UEO589863 UOK589847:UOK589863 UYG589847:UYG589863 VIC589847:VIC589863 VRY589847:VRY589863 WBU589847:WBU589863 WLQ589847:WLQ589863 WVM589847:WVM589863 E655383:E655399 JA655383:JA655399 SW655383:SW655399 ACS655383:ACS655399 AMO655383:AMO655399 AWK655383:AWK655399 BGG655383:BGG655399 BQC655383:BQC655399 BZY655383:BZY655399 CJU655383:CJU655399 CTQ655383:CTQ655399 DDM655383:DDM655399 DNI655383:DNI655399 DXE655383:DXE655399 EHA655383:EHA655399 EQW655383:EQW655399 FAS655383:FAS655399 FKO655383:FKO655399 FUK655383:FUK655399 GEG655383:GEG655399 GOC655383:GOC655399 GXY655383:GXY655399 HHU655383:HHU655399 HRQ655383:HRQ655399 IBM655383:IBM655399 ILI655383:ILI655399 IVE655383:IVE655399 JFA655383:JFA655399 JOW655383:JOW655399 JYS655383:JYS655399 KIO655383:KIO655399 KSK655383:KSK655399 LCG655383:LCG655399 LMC655383:LMC655399 LVY655383:LVY655399 MFU655383:MFU655399 MPQ655383:MPQ655399 MZM655383:MZM655399 NJI655383:NJI655399 NTE655383:NTE655399 ODA655383:ODA655399 OMW655383:OMW655399 OWS655383:OWS655399 PGO655383:PGO655399 PQK655383:PQK655399 QAG655383:QAG655399 QKC655383:QKC655399 QTY655383:QTY655399 RDU655383:RDU655399 RNQ655383:RNQ655399 RXM655383:RXM655399 SHI655383:SHI655399 SRE655383:SRE655399 TBA655383:TBA655399 TKW655383:TKW655399 TUS655383:TUS655399 UEO655383:UEO655399 UOK655383:UOK655399 UYG655383:UYG655399 VIC655383:VIC655399 VRY655383:VRY655399 WBU655383:WBU655399 WLQ655383:WLQ655399 WVM655383:WVM655399 E720919:E720935 JA720919:JA720935 SW720919:SW720935 ACS720919:ACS720935 AMO720919:AMO720935 AWK720919:AWK720935 BGG720919:BGG720935 BQC720919:BQC720935 BZY720919:BZY720935 CJU720919:CJU720935 CTQ720919:CTQ720935 DDM720919:DDM720935 DNI720919:DNI720935 DXE720919:DXE720935 EHA720919:EHA720935 EQW720919:EQW720935 FAS720919:FAS720935 FKO720919:FKO720935 FUK720919:FUK720935 GEG720919:GEG720935 GOC720919:GOC720935 GXY720919:GXY720935 HHU720919:HHU720935 HRQ720919:HRQ720935 IBM720919:IBM720935 ILI720919:ILI720935 IVE720919:IVE720935 JFA720919:JFA720935 JOW720919:JOW720935 JYS720919:JYS720935 KIO720919:KIO720935 KSK720919:KSK720935 LCG720919:LCG720935 LMC720919:LMC720935 LVY720919:LVY720935 MFU720919:MFU720935 MPQ720919:MPQ720935 MZM720919:MZM720935 NJI720919:NJI720935 NTE720919:NTE720935 ODA720919:ODA720935 OMW720919:OMW720935 OWS720919:OWS720935 PGO720919:PGO720935 PQK720919:PQK720935 QAG720919:QAG720935 QKC720919:QKC720935 QTY720919:QTY720935 RDU720919:RDU720935 RNQ720919:RNQ720935 RXM720919:RXM720935 SHI720919:SHI720935 SRE720919:SRE720935 TBA720919:TBA720935 TKW720919:TKW720935 TUS720919:TUS720935 UEO720919:UEO720935 UOK720919:UOK720935 UYG720919:UYG720935 VIC720919:VIC720935 VRY720919:VRY720935 WBU720919:WBU720935 WLQ720919:WLQ720935 WVM720919:WVM720935 E786455:E786471 JA786455:JA786471 SW786455:SW786471 ACS786455:ACS786471 AMO786455:AMO786471 AWK786455:AWK786471 BGG786455:BGG786471 BQC786455:BQC786471 BZY786455:BZY786471 CJU786455:CJU786471 CTQ786455:CTQ786471 DDM786455:DDM786471 DNI786455:DNI786471 DXE786455:DXE786471 EHA786455:EHA786471 EQW786455:EQW786471 FAS786455:FAS786471 FKO786455:FKO786471 FUK786455:FUK786471 GEG786455:GEG786471 GOC786455:GOC786471 GXY786455:GXY786471 HHU786455:HHU786471 HRQ786455:HRQ786471 IBM786455:IBM786471 ILI786455:ILI786471 IVE786455:IVE786471 JFA786455:JFA786471 JOW786455:JOW786471 JYS786455:JYS786471 KIO786455:KIO786471 KSK786455:KSK786471 LCG786455:LCG786471 LMC786455:LMC786471 LVY786455:LVY786471 MFU786455:MFU786471 MPQ786455:MPQ786471 MZM786455:MZM786471 NJI786455:NJI786471 NTE786455:NTE786471 ODA786455:ODA786471 OMW786455:OMW786471 OWS786455:OWS786471 PGO786455:PGO786471 PQK786455:PQK786471 QAG786455:QAG786471 QKC786455:QKC786471 QTY786455:QTY786471 RDU786455:RDU786471 RNQ786455:RNQ786471 RXM786455:RXM786471 SHI786455:SHI786471 SRE786455:SRE786471 TBA786455:TBA786471 TKW786455:TKW786471 TUS786455:TUS786471 UEO786455:UEO786471 UOK786455:UOK786471 UYG786455:UYG786471 VIC786455:VIC786471 VRY786455:VRY786471 WBU786455:WBU786471 WLQ786455:WLQ786471 WVM786455:WVM786471 E851991:E852007 JA851991:JA852007 SW851991:SW852007 ACS851991:ACS852007 AMO851991:AMO852007 AWK851991:AWK852007 BGG851991:BGG852007 BQC851991:BQC852007 BZY851991:BZY852007 CJU851991:CJU852007 CTQ851991:CTQ852007 DDM851991:DDM852007 DNI851991:DNI852007 DXE851991:DXE852007 EHA851991:EHA852007 EQW851991:EQW852007 FAS851991:FAS852007 FKO851991:FKO852007 FUK851991:FUK852007 GEG851991:GEG852007 GOC851991:GOC852007 GXY851991:GXY852007 HHU851991:HHU852007 HRQ851991:HRQ852007 IBM851991:IBM852007 ILI851991:ILI852007 IVE851991:IVE852007 JFA851991:JFA852007 JOW851991:JOW852007 JYS851991:JYS852007 KIO851991:KIO852007 KSK851991:KSK852007 LCG851991:LCG852007 LMC851991:LMC852007 LVY851991:LVY852007 MFU851991:MFU852007 MPQ851991:MPQ852007 MZM851991:MZM852007 NJI851991:NJI852007 NTE851991:NTE852007 ODA851991:ODA852007 OMW851991:OMW852007 OWS851991:OWS852007 PGO851991:PGO852007 PQK851991:PQK852007 QAG851991:QAG852007 QKC851991:QKC852007 QTY851991:QTY852007 RDU851991:RDU852007 RNQ851991:RNQ852007 RXM851991:RXM852007 SHI851991:SHI852007 SRE851991:SRE852007 TBA851991:TBA852007 TKW851991:TKW852007 TUS851991:TUS852007 UEO851991:UEO852007 UOK851991:UOK852007 UYG851991:UYG852007 VIC851991:VIC852007 VRY851991:VRY852007 WBU851991:WBU852007 WLQ851991:WLQ852007 WVM851991:WVM852007 E917527:E917543 JA917527:JA917543 SW917527:SW917543 ACS917527:ACS917543 AMO917527:AMO917543 AWK917527:AWK917543 BGG917527:BGG917543 BQC917527:BQC917543 BZY917527:BZY917543 CJU917527:CJU917543 CTQ917527:CTQ917543 DDM917527:DDM917543 DNI917527:DNI917543 DXE917527:DXE917543 EHA917527:EHA917543 EQW917527:EQW917543 FAS917527:FAS917543 FKO917527:FKO917543 FUK917527:FUK917543 GEG917527:GEG917543 GOC917527:GOC917543 GXY917527:GXY917543 HHU917527:HHU917543 HRQ917527:HRQ917543 IBM917527:IBM917543 ILI917527:ILI917543 IVE917527:IVE917543 JFA917527:JFA917543 JOW917527:JOW917543 JYS917527:JYS917543 KIO917527:KIO917543 KSK917527:KSK917543 LCG917527:LCG917543 LMC917527:LMC917543 LVY917527:LVY917543 MFU917527:MFU917543 MPQ917527:MPQ917543 MZM917527:MZM917543 NJI917527:NJI917543 NTE917527:NTE917543 ODA917527:ODA917543 OMW917527:OMW917543 OWS917527:OWS917543 PGO917527:PGO917543 PQK917527:PQK917543 QAG917527:QAG917543 QKC917527:QKC917543 QTY917527:QTY917543 RDU917527:RDU917543 RNQ917527:RNQ917543 RXM917527:RXM917543 SHI917527:SHI917543 SRE917527:SRE917543 TBA917527:TBA917543 TKW917527:TKW917543 TUS917527:TUS917543 UEO917527:UEO917543 UOK917527:UOK917543 UYG917527:UYG917543 VIC917527:VIC917543 VRY917527:VRY917543 WBU917527:WBU917543 WLQ917527:WLQ917543 WVM917527:WVM917543 E983063:E983079 JA983063:JA983079 SW983063:SW983079 ACS983063:ACS983079 AMO983063:AMO983079 AWK983063:AWK983079 BGG983063:BGG983079 BQC983063:BQC983079 BZY983063:BZY983079 CJU983063:CJU983079 CTQ983063:CTQ983079 DDM983063:DDM983079 DNI983063:DNI983079 DXE983063:DXE983079 EHA983063:EHA983079 EQW983063:EQW983079 FAS983063:FAS983079 FKO983063:FKO983079 FUK983063:FUK983079 GEG983063:GEG983079 GOC983063:GOC983079 GXY983063:GXY983079 HHU983063:HHU983079 HRQ983063:HRQ983079 IBM983063:IBM983079 ILI983063:ILI983079 IVE983063:IVE983079 JFA983063:JFA983079 JOW983063:JOW983079 JYS983063:JYS983079 KIO983063:KIO983079 KSK983063:KSK983079 LCG983063:LCG983079 LMC983063:LMC983079 LVY983063:LVY983079 MFU983063:MFU983079 MPQ983063:MPQ983079 MZM983063:MZM983079 NJI983063:NJI983079 NTE983063:NTE983079 ODA983063:ODA983079 OMW983063:OMW983079 OWS983063:OWS983079 PGO983063:PGO983079 PQK983063:PQK983079 QAG983063:QAG983079 QKC983063:QKC983079 QTY983063:QTY983079 RDU983063:RDU983079 RNQ983063:RNQ983079 RXM983063:RXM983079 SHI983063:SHI983079 SRE983063:SRE983079 TBA983063:TBA983079 TKW983063:TKW983079 TUS983063:TUS983079 UEO983063:UEO983079 UOK983063:UOK983079 UYG983063:UYG983079 VIC983063:VIC983079 VRY983063:VRY983079 WBU983063:WBU983079 WLQ983063:WLQ983079 WVM983063:WVM983079 E7:E21 JA7:JA21 SW7:SW21 ACS7:ACS21 AMO7:AMO21 AWK7:AWK21 BGG7:BGG21 BQC7:BQC21 BZY7:BZY21 CJU7:CJU21 CTQ7:CTQ21 DDM7:DDM21 DNI7:DNI21 DXE7:DXE21 EHA7:EHA21 EQW7:EQW21 FAS7:FAS21 FKO7:FKO21 FUK7:FUK21 GEG7:GEG21 GOC7:GOC21 GXY7:GXY21 HHU7:HHU21 HRQ7:HRQ21 IBM7:IBM21 ILI7:ILI21 IVE7:IVE21 JFA7:JFA21 JOW7:JOW21 JYS7:JYS21 KIO7:KIO21 KSK7:KSK21 LCG7:LCG21 LMC7:LMC21 LVY7:LVY21 MFU7:MFU21 MPQ7:MPQ21 MZM7:MZM21 NJI7:NJI21 NTE7:NTE21 ODA7:ODA21 OMW7:OMW21 OWS7:OWS21 PGO7:PGO21 PQK7:PQK21 QAG7:QAG21 QKC7:QKC21 QTY7:QTY21 RDU7:RDU21 RNQ7:RNQ21 RXM7:RXM21 SHI7:SHI21 SRE7:SRE21 TBA7:TBA21 TKW7:TKW21 TUS7:TUS21 UEO7:UEO21 UOK7:UOK21 UYG7:UYG21 VIC7:VIC21 VRY7:VRY21 WBU7:WBU21 WLQ7:WLQ21 WVM7:WVM21 E65543:E65557 JA65543:JA65557 SW65543:SW65557 ACS65543:ACS65557 AMO65543:AMO65557 AWK65543:AWK65557 BGG65543:BGG65557 BQC65543:BQC65557 BZY65543:BZY65557 CJU65543:CJU65557 CTQ65543:CTQ65557 DDM65543:DDM65557 DNI65543:DNI65557 DXE65543:DXE65557 EHA65543:EHA65557 EQW65543:EQW65557 FAS65543:FAS65557 FKO65543:FKO65557 FUK65543:FUK65557 GEG65543:GEG65557 GOC65543:GOC65557 GXY65543:GXY65557 HHU65543:HHU65557 HRQ65543:HRQ65557 IBM65543:IBM65557 ILI65543:ILI65557 IVE65543:IVE65557 JFA65543:JFA65557 JOW65543:JOW65557 JYS65543:JYS65557 KIO65543:KIO65557 KSK65543:KSK65557 LCG65543:LCG65557 LMC65543:LMC65557 LVY65543:LVY65557 MFU65543:MFU65557 MPQ65543:MPQ65557 MZM65543:MZM65557 NJI65543:NJI65557 NTE65543:NTE65557 ODA65543:ODA65557 OMW65543:OMW65557 OWS65543:OWS65557 PGO65543:PGO65557 PQK65543:PQK65557 QAG65543:QAG65557 QKC65543:QKC65557 QTY65543:QTY65557 RDU65543:RDU65557 RNQ65543:RNQ65557 RXM65543:RXM65557 SHI65543:SHI65557 SRE65543:SRE65557 TBA65543:TBA65557 TKW65543:TKW65557 TUS65543:TUS65557 UEO65543:UEO65557 UOK65543:UOK65557 UYG65543:UYG65557 VIC65543:VIC65557 VRY65543:VRY65557 WBU65543:WBU65557 WLQ65543:WLQ65557 WVM65543:WVM65557 E131079:E131093 JA131079:JA131093 SW131079:SW131093 ACS131079:ACS131093 AMO131079:AMO131093 AWK131079:AWK131093 BGG131079:BGG131093 BQC131079:BQC131093 BZY131079:BZY131093 CJU131079:CJU131093 CTQ131079:CTQ131093 DDM131079:DDM131093 DNI131079:DNI131093 DXE131079:DXE131093 EHA131079:EHA131093 EQW131079:EQW131093 FAS131079:FAS131093 FKO131079:FKO131093 FUK131079:FUK131093 GEG131079:GEG131093 GOC131079:GOC131093 GXY131079:GXY131093 HHU131079:HHU131093 HRQ131079:HRQ131093 IBM131079:IBM131093 ILI131079:ILI131093 IVE131079:IVE131093 JFA131079:JFA131093 JOW131079:JOW131093 JYS131079:JYS131093 KIO131079:KIO131093 KSK131079:KSK131093 LCG131079:LCG131093 LMC131079:LMC131093 LVY131079:LVY131093 MFU131079:MFU131093 MPQ131079:MPQ131093 MZM131079:MZM131093 NJI131079:NJI131093 NTE131079:NTE131093 ODA131079:ODA131093 OMW131079:OMW131093 OWS131079:OWS131093 PGO131079:PGO131093 PQK131079:PQK131093 QAG131079:QAG131093 QKC131079:QKC131093 QTY131079:QTY131093 RDU131079:RDU131093 RNQ131079:RNQ131093 RXM131079:RXM131093 SHI131079:SHI131093 SRE131079:SRE131093 TBA131079:TBA131093 TKW131079:TKW131093 TUS131079:TUS131093 UEO131079:UEO131093 UOK131079:UOK131093 UYG131079:UYG131093 VIC131079:VIC131093 VRY131079:VRY131093 WBU131079:WBU131093 WLQ131079:WLQ131093 WVM131079:WVM131093 E196615:E196629 JA196615:JA196629 SW196615:SW196629 ACS196615:ACS196629 AMO196615:AMO196629 AWK196615:AWK196629 BGG196615:BGG196629 BQC196615:BQC196629 BZY196615:BZY196629 CJU196615:CJU196629 CTQ196615:CTQ196629 DDM196615:DDM196629 DNI196615:DNI196629 DXE196615:DXE196629 EHA196615:EHA196629 EQW196615:EQW196629 FAS196615:FAS196629 FKO196615:FKO196629 FUK196615:FUK196629 GEG196615:GEG196629 GOC196615:GOC196629 GXY196615:GXY196629 HHU196615:HHU196629 HRQ196615:HRQ196629 IBM196615:IBM196629 ILI196615:ILI196629 IVE196615:IVE196629 JFA196615:JFA196629 JOW196615:JOW196629 JYS196615:JYS196629 KIO196615:KIO196629 KSK196615:KSK196629 LCG196615:LCG196629 LMC196615:LMC196629 LVY196615:LVY196629 MFU196615:MFU196629 MPQ196615:MPQ196629 MZM196615:MZM196629 NJI196615:NJI196629 NTE196615:NTE196629 ODA196615:ODA196629 OMW196615:OMW196629 OWS196615:OWS196629 PGO196615:PGO196629 PQK196615:PQK196629 QAG196615:QAG196629 QKC196615:QKC196629 QTY196615:QTY196629 RDU196615:RDU196629 RNQ196615:RNQ196629 RXM196615:RXM196629 SHI196615:SHI196629 SRE196615:SRE196629 TBA196615:TBA196629 TKW196615:TKW196629 TUS196615:TUS196629 UEO196615:UEO196629 UOK196615:UOK196629 UYG196615:UYG196629 VIC196615:VIC196629 VRY196615:VRY196629 WBU196615:WBU196629 WLQ196615:WLQ196629 WVM196615:WVM196629 E262151:E262165 JA262151:JA262165 SW262151:SW262165 ACS262151:ACS262165 AMO262151:AMO262165 AWK262151:AWK262165 BGG262151:BGG262165 BQC262151:BQC262165 BZY262151:BZY262165 CJU262151:CJU262165 CTQ262151:CTQ262165 DDM262151:DDM262165 DNI262151:DNI262165 DXE262151:DXE262165 EHA262151:EHA262165 EQW262151:EQW262165 FAS262151:FAS262165 FKO262151:FKO262165 FUK262151:FUK262165 GEG262151:GEG262165 GOC262151:GOC262165 GXY262151:GXY262165 HHU262151:HHU262165 HRQ262151:HRQ262165 IBM262151:IBM262165 ILI262151:ILI262165 IVE262151:IVE262165 JFA262151:JFA262165 JOW262151:JOW262165 JYS262151:JYS262165 KIO262151:KIO262165 KSK262151:KSK262165 LCG262151:LCG262165 LMC262151:LMC262165 LVY262151:LVY262165 MFU262151:MFU262165 MPQ262151:MPQ262165 MZM262151:MZM262165 NJI262151:NJI262165 NTE262151:NTE262165 ODA262151:ODA262165 OMW262151:OMW262165 OWS262151:OWS262165 PGO262151:PGO262165 PQK262151:PQK262165 QAG262151:QAG262165 QKC262151:QKC262165 QTY262151:QTY262165 RDU262151:RDU262165 RNQ262151:RNQ262165 RXM262151:RXM262165 SHI262151:SHI262165 SRE262151:SRE262165 TBA262151:TBA262165 TKW262151:TKW262165 TUS262151:TUS262165 UEO262151:UEO262165 UOK262151:UOK262165 UYG262151:UYG262165 VIC262151:VIC262165 VRY262151:VRY262165 WBU262151:WBU262165 WLQ262151:WLQ262165 WVM262151:WVM262165 E327687:E327701 JA327687:JA327701 SW327687:SW327701 ACS327687:ACS327701 AMO327687:AMO327701 AWK327687:AWK327701 BGG327687:BGG327701 BQC327687:BQC327701 BZY327687:BZY327701 CJU327687:CJU327701 CTQ327687:CTQ327701 DDM327687:DDM327701 DNI327687:DNI327701 DXE327687:DXE327701 EHA327687:EHA327701 EQW327687:EQW327701 FAS327687:FAS327701 FKO327687:FKO327701 FUK327687:FUK327701 GEG327687:GEG327701 GOC327687:GOC327701 GXY327687:GXY327701 HHU327687:HHU327701 HRQ327687:HRQ327701 IBM327687:IBM327701 ILI327687:ILI327701 IVE327687:IVE327701 JFA327687:JFA327701 JOW327687:JOW327701 JYS327687:JYS327701 KIO327687:KIO327701 KSK327687:KSK327701 LCG327687:LCG327701 LMC327687:LMC327701 LVY327687:LVY327701 MFU327687:MFU327701 MPQ327687:MPQ327701 MZM327687:MZM327701 NJI327687:NJI327701 NTE327687:NTE327701 ODA327687:ODA327701 OMW327687:OMW327701 OWS327687:OWS327701 PGO327687:PGO327701 PQK327687:PQK327701 QAG327687:QAG327701 QKC327687:QKC327701 QTY327687:QTY327701 RDU327687:RDU327701 RNQ327687:RNQ327701 RXM327687:RXM327701 SHI327687:SHI327701 SRE327687:SRE327701 TBA327687:TBA327701 TKW327687:TKW327701 TUS327687:TUS327701 UEO327687:UEO327701 UOK327687:UOK327701 UYG327687:UYG327701 VIC327687:VIC327701 VRY327687:VRY327701 WBU327687:WBU327701 WLQ327687:WLQ327701 WVM327687:WVM327701 E393223:E393237 JA393223:JA393237 SW393223:SW393237 ACS393223:ACS393237 AMO393223:AMO393237 AWK393223:AWK393237 BGG393223:BGG393237 BQC393223:BQC393237 BZY393223:BZY393237 CJU393223:CJU393237 CTQ393223:CTQ393237 DDM393223:DDM393237 DNI393223:DNI393237 DXE393223:DXE393237 EHA393223:EHA393237 EQW393223:EQW393237 FAS393223:FAS393237 FKO393223:FKO393237 FUK393223:FUK393237 GEG393223:GEG393237 GOC393223:GOC393237 GXY393223:GXY393237 HHU393223:HHU393237 HRQ393223:HRQ393237 IBM393223:IBM393237 ILI393223:ILI393237 IVE393223:IVE393237 JFA393223:JFA393237 JOW393223:JOW393237 JYS393223:JYS393237 KIO393223:KIO393237 KSK393223:KSK393237 LCG393223:LCG393237 LMC393223:LMC393237 LVY393223:LVY393237 MFU393223:MFU393237 MPQ393223:MPQ393237 MZM393223:MZM393237 NJI393223:NJI393237 NTE393223:NTE393237 ODA393223:ODA393237 OMW393223:OMW393237 OWS393223:OWS393237 PGO393223:PGO393237 PQK393223:PQK393237 QAG393223:QAG393237 QKC393223:QKC393237 QTY393223:QTY393237 RDU393223:RDU393237 RNQ393223:RNQ393237 RXM393223:RXM393237 SHI393223:SHI393237 SRE393223:SRE393237 TBA393223:TBA393237 TKW393223:TKW393237 TUS393223:TUS393237 UEO393223:UEO393237 UOK393223:UOK393237 UYG393223:UYG393237 VIC393223:VIC393237 VRY393223:VRY393237 WBU393223:WBU393237 WLQ393223:WLQ393237 WVM393223:WVM393237 E458759:E458773 JA458759:JA458773 SW458759:SW458773 ACS458759:ACS458773 AMO458759:AMO458773 AWK458759:AWK458773 BGG458759:BGG458773 BQC458759:BQC458773 BZY458759:BZY458773 CJU458759:CJU458773 CTQ458759:CTQ458773 DDM458759:DDM458773 DNI458759:DNI458773 DXE458759:DXE458773 EHA458759:EHA458773 EQW458759:EQW458773 FAS458759:FAS458773 FKO458759:FKO458773 FUK458759:FUK458773 GEG458759:GEG458773 GOC458759:GOC458773 GXY458759:GXY458773 HHU458759:HHU458773 HRQ458759:HRQ458773 IBM458759:IBM458773 ILI458759:ILI458773 IVE458759:IVE458773 JFA458759:JFA458773 JOW458759:JOW458773 JYS458759:JYS458773 KIO458759:KIO458773 KSK458759:KSK458773 LCG458759:LCG458773 LMC458759:LMC458773 LVY458759:LVY458773 MFU458759:MFU458773 MPQ458759:MPQ458773 MZM458759:MZM458773 NJI458759:NJI458773 NTE458759:NTE458773 ODA458759:ODA458773 OMW458759:OMW458773 OWS458759:OWS458773 PGO458759:PGO458773 PQK458759:PQK458773 QAG458759:QAG458773 QKC458759:QKC458773 QTY458759:QTY458773 RDU458759:RDU458773 RNQ458759:RNQ458773 RXM458759:RXM458773 SHI458759:SHI458773 SRE458759:SRE458773 TBA458759:TBA458773 TKW458759:TKW458773 TUS458759:TUS458773 UEO458759:UEO458773 UOK458759:UOK458773 UYG458759:UYG458773 VIC458759:VIC458773 VRY458759:VRY458773 WBU458759:WBU458773 WLQ458759:WLQ458773 WVM458759:WVM458773 E524295:E524309 JA524295:JA524309 SW524295:SW524309 ACS524295:ACS524309 AMO524295:AMO524309 AWK524295:AWK524309 BGG524295:BGG524309 BQC524295:BQC524309 BZY524295:BZY524309 CJU524295:CJU524309 CTQ524295:CTQ524309 DDM524295:DDM524309 DNI524295:DNI524309 DXE524295:DXE524309 EHA524295:EHA524309 EQW524295:EQW524309 FAS524295:FAS524309 FKO524295:FKO524309 FUK524295:FUK524309 GEG524295:GEG524309 GOC524295:GOC524309 GXY524295:GXY524309 HHU524295:HHU524309 HRQ524295:HRQ524309 IBM524295:IBM524309 ILI524295:ILI524309 IVE524295:IVE524309 JFA524295:JFA524309 JOW524295:JOW524309 JYS524295:JYS524309 KIO524295:KIO524309 KSK524295:KSK524309 LCG524295:LCG524309 LMC524295:LMC524309 LVY524295:LVY524309 MFU524295:MFU524309 MPQ524295:MPQ524309 MZM524295:MZM524309 NJI524295:NJI524309 NTE524295:NTE524309 ODA524295:ODA524309 OMW524295:OMW524309 OWS524295:OWS524309 PGO524295:PGO524309 PQK524295:PQK524309 QAG524295:QAG524309 QKC524295:QKC524309 QTY524295:QTY524309 RDU524295:RDU524309 RNQ524295:RNQ524309 RXM524295:RXM524309 SHI524295:SHI524309 SRE524295:SRE524309 TBA524295:TBA524309 TKW524295:TKW524309 TUS524295:TUS524309 UEO524295:UEO524309 UOK524295:UOK524309 UYG524295:UYG524309 VIC524295:VIC524309 VRY524295:VRY524309 WBU524295:WBU524309 WLQ524295:WLQ524309 WVM524295:WVM524309 E589831:E589845 JA589831:JA589845 SW589831:SW589845 ACS589831:ACS589845 AMO589831:AMO589845 AWK589831:AWK589845 BGG589831:BGG589845 BQC589831:BQC589845 BZY589831:BZY589845 CJU589831:CJU589845 CTQ589831:CTQ589845 DDM589831:DDM589845 DNI589831:DNI589845 DXE589831:DXE589845 EHA589831:EHA589845 EQW589831:EQW589845 FAS589831:FAS589845 FKO589831:FKO589845 FUK589831:FUK589845 GEG589831:GEG589845 GOC589831:GOC589845 GXY589831:GXY589845 HHU589831:HHU589845 HRQ589831:HRQ589845 IBM589831:IBM589845 ILI589831:ILI589845 IVE589831:IVE589845 JFA589831:JFA589845 JOW589831:JOW589845 JYS589831:JYS589845 KIO589831:KIO589845 KSK589831:KSK589845 LCG589831:LCG589845 LMC589831:LMC589845 LVY589831:LVY589845 MFU589831:MFU589845 MPQ589831:MPQ589845 MZM589831:MZM589845 NJI589831:NJI589845 NTE589831:NTE589845 ODA589831:ODA589845 OMW589831:OMW589845 OWS589831:OWS589845 PGO589831:PGO589845 PQK589831:PQK589845 QAG589831:QAG589845 QKC589831:QKC589845 QTY589831:QTY589845 RDU589831:RDU589845 RNQ589831:RNQ589845 RXM589831:RXM589845 SHI589831:SHI589845 SRE589831:SRE589845 TBA589831:TBA589845 TKW589831:TKW589845 TUS589831:TUS589845 UEO589831:UEO589845 UOK589831:UOK589845 UYG589831:UYG589845 VIC589831:VIC589845 VRY589831:VRY589845 WBU589831:WBU589845 WLQ589831:WLQ589845 WVM589831:WVM589845 E655367:E655381 JA655367:JA655381 SW655367:SW655381 ACS655367:ACS655381 AMO655367:AMO655381 AWK655367:AWK655381 BGG655367:BGG655381 BQC655367:BQC655381 BZY655367:BZY655381 CJU655367:CJU655381 CTQ655367:CTQ655381 DDM655367:DDM655381 DNI655367:DNI655381 DXE655367:DXE655381 EHA655367:EHA655381 EQW655367:EQW655381 FAS655367:FAS655381 FKO655367:FKO655381 FUK655367:FUK655381 GEG655367:GEG655381 GOC655367:GOC655381 GXY655367:GXY655381 HHU655367:HHU655381 HRQ655367:HRQ655381 IBM655367:IBM655381 ILI655367:ILI655381 IVE655367:IVE655381 JFA655367:JFA655381 JOW655367:JOW655381 JYS655367:JYS655381 KIO655367:KIO655381 KSK655367:KSK655381 LCG655367:LCG655381 LMC655367:LMC655381 LVY655367:LVY655381 MFU655367:MFU655381 MPQ655367:MPQ655381 MZM655367:MZM655381 NJI655367:NJI655381 NTE655367:NTE655381 ODA655367:ODA655381 OMW655367:OMW655381 OWS655367:OWS655381 PGO655367:PGO655381 PQK655367:PQK655381 QAG655367:QAG655381 QKC655367:QKC655381 QTY655367:QTY655381 RDU655367:RDU655381 RNQ655367:RNQ655381 RXM655367:RXM655381 SHI655367:SHI655381 SRE655367:SRE655381 TBA655367:TBA655381 TKW655367:TKW655381 TUS655367:TUS655381 UEO655367:UEO655381 UOK655367:UOK655381 UYG655367:UYG655381 VIC655367:VIC655381 VRY655367:VRY655381 WBU655367:WBU655381 WLQ655367:WLQ655381 WVM655367:WVM655381 E720903:E720917 JA720903:JA720917 SW720903:SW720917 ACS720903:ACS720917 AMO720903:AMO720917 AWK720903:AWK720917 BGG720903:BGG720917 BQC720903:BQC720917 BZY720903:BZY720917 CJU720903:CJU720917 CTQ720903:CTQ720917 DDM720903:DDM720917 DNI720903:DNI720917 DXE720903:DXE720917 EHA720903:EHA720917 EQW720903:EQW720917 FAS720903:FAS720917 FKO720903:FKO720917 FUK720903:FUK720917 GEG720903:GEG720917 GOC720903:GOC720917 GXY720903:GXY720917 HHU720903:HHU720917 HRQ720903:HRQ720917 IBM720903:IBM720917 ILI720903:ILI720917 IVE720903:IVE720917 JFA720903:JFA720917 JOW720903:JOW720917 JYS720903:JYS720917 KIO720903:KIO720917 KSK720903:KSK720917 LCG720903:LCG720917 LMC720903:LMC720917 LVY720903:LVY720917 MFU720903:MFU720917 MPQ720903:MPQ720917 MZM720903:MZM720917 NJI720903:NJI720917 NTE720903:NTE720917 ODA720903:ODA720917 OMW720903:OMW720917 OWS720903:OWS720917 PGO720903:PGO720917 PQK720903:PQK720917 QAG720903:QAG720917 QKC720903:QKC720917 QTY720903:QTY720917 RDU720903:RDU720917 RNQ720903:RNQ720917 RXM720903:RXM720917 SHI720903:SHI720917 SRE720903:SRE720917 TBA720903:TBA720917 TKW720903:TKW720917 TUS720903:TUS720917 UEO720903:UEO720917 UOK720903:UOK720917 UYG720903:UYG720917 VIC720903:VIC720917 VRY720903:VRY720917 WBU720903:WBU720917 WLQ720903:WLQ720917 WVM720903:WVM720917 E786439:E786453 JA786439:JA786453 SW786439:SW786453 ACS786439:ACS786453 AMO786439:AMO786453 AWK786439:AWK786453 BGG786439:BGG786453 BQC786439:BQC786453 BZY786439:BZY786453 CJU786439:CJU786453 CTQ786439:CTQ786453 DDM786439:DDM786453 DNI786439:DNI786453 DXE786439:DXE786453 EHA786439:EHA786453 EQW786439:EQW786453 FAS786439:FAS786453 FKO786439:FKO786453 FUK786439:FUK786453 GEG786439:GEG786453 GOC786439:GOC786453 GXY786439:GXY786453 HHU786439:HHU786453 HRQ786439:HRQ786453 IBM786439:IBM786453 ILI786439:ILI786453 IVE786439:IVE786453 JFA786439:JFA786453 JOW786439:JOW786453 JYS786439:JYS786453 KIO786439:KIO786453 KSK786439:KSK786453 LCG786439:LCG786453 LMC786439:LMC786453 LVY786439:LVY786453 MFU786439:MFU786453 MPQ786439:MPQ786453 MZM786439:MZM786453 NJI786439:NJI786453 NTE786439:NTE786453 ODA786439:ODA786453 OMW786439:OMW786453 OWS786439:OWS786453 PGO786439:PGO786453 PQK786439:PQK786453 QAG786439:QAG786453 QKC786439:QKC786453 QTY786439:QTY786453 RDU786439:RDU786453 RNQ786439:RNQ786453 RXM786439:RXM786453 SHI786439:SHI786453 SRE786439:SRE786453 TBA786439:TBA786453 TKW786439:TKW786453 TUS786439:TUS786453 UEO786439:UEO786453 UOK786439:UOK786453 UYG786439:UYG786453 VIC786439:VIC786453 VRY786439:VRY786453 WBU786439:WBU786453 WLQ786439:WLQ786453 WVM786439:WVM786453 E851975:E851989 JA851975:JA851989 SW851975:SW851989 ACS851975:ACS851989 AMO851975:AMO851989 AWK851975:AWK851989 BGG851975:BGG851989 BQC851975:BQC851989 BZY851975:BZY851989 CJU851975:CJU851989 CTQ851975:CTQ851989 DDM851975:DDM851989 DNI851975:DNI851989 DXE851975:DXE851989 EHA851975:EHA851989 EQW851975:EQW851989 FAS851975:FAS851989 FKO851975:FKO851989 FUK851975:FUK851989 GEG851975:GEG851989 GOC851975:GOC851989 GXY851975:GXY851989 HHU851975:HHU851989 HRQ851975:HRQ851989 IBM851975:IBM851989 ILI851975:ILI851989 IVE851975:IVE851989 JFA851975:JFA851989 JOW851975:JOW851989 JYS851975:JYS851989 KIO851975:KIO851989 KSK851975:KSK851989 LCG851975:LCG851989 LMC851975:LMC851989 LVY851975:LVY851989 MFU851975:MFU851989 MPQ851975:MPQ851989 MZM851975:MZM851989 NJI851975:NJI851989 NTE851975:NTE851989 ODA851975:ODA851989 OMW851975:OMW851989 OWS851975:OWS851989 PGO851975:PGO851989 PQK851975:PQK851989 QAG851975:QAG851989 QKC851975:QKC851989 QTY851975:QTY851989 RDU851975:RDU851989 RNQ851975:RNQ851989 RXM851975:RXM851989 SHI851975:SHI851989 SRE851975:SRE851989 TBA851975:TBA851989 TKW851975:TKW851989 TUS851975:TUS851989 UEO851975:UEO851989 UOK851975:UOK851989 UYG851975:UYG851989 VIC851975:VIC851989 VRY851975:VRY851989 WBU851975:WBU851989 WLQ851975:WLQ851989 WVM851975:WVM851989 E917511:E917525 JA917511:JA917525 SW917511:SW917525 ACS917511:ACS917525 AMO917511:AMO917525 AWK917511:AWK917525 BGG917511:BGG917525 BQC917511:BQC917525 BZY917511:BZY917525 CJU917511:CJU917525 CTQ917511:CTQ917525 DDM917511:DDM917525 DNI917511:DNI917525 DXE917511:DXE917525 EHA917511:EHA917525 EQW917511:EQW917525 FAS917511:FAS917525 FKO917511:FKO917525 FUK917511:FUK917525 GEG917511:GEG917525 GOC917511:GOC917525 GXY917511:GXY917525 HHU917511:HHU917525 HRQ917511:HRQ917525 IBM917511:IBM917525 ILI917511:ILI917525 IVE917511:IVE917525 JFA917511:JFA917525 JOW917511:JOW917525 JYS917511:JYS917525 KIO917511:KIO917525 KSK917511:KSK917525 LCG917511:LCG917525 LMC917511:LMC917525 LVY917511:LVY917525 MFU917511:MFU917525 MPQ917511:MPQ917525 MZM917511:MZM917525 NJI917511:NJI917525 NTE917511:NTE917525 ODA917511:ODA917525 OMW917511:OMW917525 OWS917511:OWS917525 PGO917511:PGO917525 PQK917511:PQK917525 QAG917511:QAG917525 QKC917511:QKC917525 QTY917511:QTY917525 RDU917511:RDU917525 RNQ917511:RNQ917525 RXM917511:RXM917525 SHI917511:SHI917525 SRE917511:SRE917525 TBA917511:TBA917525 TKW917511:TKW917525 TUS917511:TUS917525 UEO917511:UEO917525 UOK917511:UOK917525 UYG917511:UYG917525 VIC917511:VIC917525 VRY917511:VRY917525 WBU917511:WBU917525 WLQ917511:WLQ917525 WVM917511:WVM917525 E983047:E983061 JA983047:JA983061 SW983047:SW983061 ACS983047:ACS983061 AMO983047:AMO983061 AWK983047:AWK983061 BGG983047:BGG983061 BQC983047:BQC983061 BZY983047:BZY983061 CJU983047:CJU983061 CTQ983047:CTQ983061 DDM983047:DDM983061 DNI983047:DNI983061 DXE983047:DXE983061 EHA983047:EHA983061 EQW983047:EQW983061 FAS983047:FAS983061 FKO983047:FKO983061 FUK983047:FUK983061 GEG983047:GEG983061 GOC983047:GOC983061 GXY983047:GXY983061 HHU983047:HHU983061 HRQ983047:HRQ983061 IBM983047:IBM983061 ILI983047:ILI983061 IVE983047:IVE983061 JFA983047:JFA983061 JOW983047:JOW983061 JYS983047:JYS983061 KIO983047:KIO983061 KSK983047:KSK983061 LCG983047:LCG983061 LMC983047:LMC983061 LVY983047:LVY983061 MFU983047:MFU983061 MPQ983047:MPQ983061 MZM983047:MZM983061 NJI983047:NJI983061 NTE983047:NTE983061 ODA983047:ODA983061 OMW983047:OMW983061 OWS983047:OWS983061 PGO983047:PGO983061 PQK983047:PQK983061 QAG983047:QAG983061 QKC983047:QKC983061 QTY983047:QTY983061 RDU983047:RDU983061 RNQ983047:RNQ983061 RXM983047:RXM983061 SHI983047:SHI983061 SRE983047:SRE983061 TBA983047:TBA983061 TKW983047:TKW983061 TUS983047:TUS983061 UEO983047:UEO983061 UOK983047:UOK983061 UYG983047:UYG983061 VIC983047:VIC983061 VRY983047:VRY983061 WBU983047:WBU983061 WLQ983047:WLQ983061 WVM983047:WVM983061 K7:K15 JG7:JG15 TC7:TC15 ACY7:ACY15 AMU7:AMU15 AWQ7:AWQ15 BGM7:BGM15 BQI7:BQI15 CAE7:CAE15 CKA7:CKA15 CTW7:CTW15 DDS7:DDS15 DNO7:DNO15 DXK7:DXK15 EHG7:EHG15 ERC7:ERC15 FAY7:FAY15 FKU7:FKU15 FUQ7:FUQ15 GEM7:GEM15 GOI7:GOI15 GYE7:GYE15 HIA7:HIA15 HRW7:HRW15 IBS7:IBS15 ILO7:ILO15 IVK7:IVK15 JFG7:JFG15 JPC7:JPC15 JYY7:JYY15 KIU7:KIU15 KSQ7:KSQ15 LCM7:LCM15 LMI7:LMI15 LWE7:LWE15 MGA7:MGA15 MPW7:MPW15 MZS7:MZS15 NJO7:NJO15 NTK7:NTK15 ODG7:ODG15 ONC7:ONC15 OWY7:OWY15 PGU7:PGU15 PQQ7:PQQ15 QAM7:QAM15 QKI7:QKI15 QUE7:QUE15 REA7:REA15 RNW7:RNW15 RXS7:RXS15 SHO7:SHO15 SRK7:SRK15 TBG7:TBG15 TLC7:TLC15 TUY7:TUY15 UEU7:UEU15 UOQ7:UOQ15 UYM7:UYM15 VII7:VII15 VSE7:VSE15 WCA7:WCA15 WLW7:WLW15 WVS7:WVS15 K65543:K65551 JG65543:JG65551 TC65543:TC65551 ACY65543:ACY65551 AMU65543:AMU65551 AWQ65543:AWQ65551 BGM65543:BGM65551 BQI65543:BQI65551 CAE65543:CAE65551 CKA65543:CKA65551 CTW65543:CTW65551 DDS65543:DDS65551 DNO65543:DNO65551 DXK65543:DXK65551 EHG65543:EHG65551 ERC65543:ERC65551 FAY65543:FAY65551 FKU65543:FKU65551 FUQ65543:FUQ65551 GEM65543:GEM65551 GOI65543:GOI65551 GYE65543:GYE65551 HIA65543:HIA65551 HRW65543:HRW65551 IBS65543:IBS65551 ILO65543:ILO65551 IVK65543:IVK65551 JFG65543:JFG65551 JPC65543:JPC65551 JYY65543:JYY65551 KIU65543:KIU65551 KSQ65543:KSQ65551 LCM65543:LCM65551 LMI65543:LMI65551 LWE65543:LWE65551 MGA65543:MGA65551 MPW65543:MPW65551 MZS65543:MZS65551 NJO65543:NJO65551 NTK65543:NTK65551 ODG65543:ODG65551 ONC65543:ONC65551 OWY65543:OWY65551 PGU65543:PGU65551 PQQ65543:PQQ65551 QAM65543:QAM65551 QKI65543:QKI65551 QUE65543:QUE65551 REA65543:REA65551 RNW65543:RNW65551 RXS65543:RXS65551 SHO65543:SHO65551 SRK65543:SRK65551 TBG65543:TBG65551 TLC65543:TLC65551 TUY65543:TUY65551 UEU65543:UEU65551 UOQ65543:UOQ65551 UYM65543:UYM65551 VII65543:VII65551 VSE65543:VSE65551 WCA65543:WCA65551 WLW65543:WLW65551 WVS65543:WVS65551 K131079:K131087 JG131079:JG131087 TC131079:TC131087 ACY131079:ACY131087 AMU131079:AMU131087 AWQ131079:AWQ131087 BGM131079:BGM131087 BQI131079:BQI131087 CAE131079:CAE131087 CKA131079:CKA131087 CTW131079:CTW131087 DDS131079:DDS131087 DNO131079:DNO131087 DXK131079:DXK131087 EHG131079:EHG131087 ERC131079:ERC131087 FAY131079:FAY131087 FKU131079:FKU131087 FUQ131079:FUQ131087 GEM131079:GEM131087 GOI131079:GOI131087 GYE131079:GYE131087 HIA131079:HIA131087 HRW131079:HRW131087 IBS131079:IBS131087 ILO131079:ILO131087 IVK131079:IVK131087 JFG131079:JFG131087 JPC131079:JPC131087 JYY131079:JYY131087 KIU131079:KIU131087 KSQ131079:KSQ131087 LCM131079:LCM131087 LMI131079:LMI131087 LWE131079:LWE131087 MGA131079:MGA131087 MPW131079:MPW131087 MZS131079:MZS131087 NJO131079:NJO131087 NTK131079:NTK131087 ODG131079:ODG131087 ONC131079:ONC131087 OWY131079:OWY131087 PGU131079:PGU131087 PQQ131079:PQQ131087 QAM131079:QAM131087 QKI131079:QKI131087 QUE131079:QUE131087 REA131079:REA131087 RNW131079:RNW131087 RXS131079:RXS131087 SHO131079:SHO131087 SRK131079:SRK131087 TBG131079:TBG131087 TLC131079:TLC131087 TUY131079:TUY131087 UEU131079:UEU131087 UOQ131079:UOQ131087 UYM131079:UYM131087 VII131079:VII131087 VSE131079:VSE131087 WCA131079:WCA131087 WLW131079:WLW131087 WVS131079:WVS131087 K196615:K196623 JG196615:JG196623 TC196615:TC196623 ACY196615:ACY196623 AMU196615:AMU196623 AWQ196615:AWQ196623 BGM196615:BGM196623 BQI196615:BQI196623 CAE196615:CAE196623 CKA196615:CKA196623 CTW196615:CTW196623 DDS196615:DDS196623 DNO196615:DNO196623 DXK196615:DXK196623 EHG196615:EHG196623 ERC196615:ERC196623 FAY196615:FAY196623 FKU196615:FKU196623 FUQ196615:FUQ196623 GEM196615:GEM196623 GOI196615:GOI196623 GYE196615:GYE196623 HIA196615:HIA196623 HRW196615:HRW196623 IBS196615:IBS196623 ILO196615:ILO196623 IVK196615:IVK196623 JFG196615:JFG196623 JPC196615:JPC196623 JYY196615:JYY196623 KIU196615:KIU196623 KSQ196615:KSQ196623 LCM196615:LCM196623 LMI196615:LMI196623 LWE196615:LWE196623 MGA196615:MGA196623 MPW196615:MPW196623 MZS196615:MZS196623 NJO196615:NJO196623 NTK196615:NTK196623 ODG196615:ODG196623 ONC196615:ONC196623 OWY196615:OWY196623 PGU196615:PGU196623 PQQ196615:PQQ196623 QAM196615:QAM196623 QKI196615:QKI196623 QUE196615:QUE196623 REA196615:REA196623 RNW196615:RNW196623 RXS196615:RXS196623 SHO196615:SHO196623 SRK196615:SRK196623 TBG196615:TBG196623 TLC196615:TLC196623 TUY196615:TUY196623 UEU196615:UEU196623 UOQ196615:UOQ196623 UYM196615:UYM196623 VII196615:VII196623 VSE196615:VSE196623 WCA196615:WCA196623 WLW196615:WLW196623 WVS196615:WVS196623 K262151:K262159 JG262151:JG262159 TC262151:TC262159 ACY262151:ACY262159 AMU262151:AMU262159 AWQ262151:AWQ262159 BGM262151:BGM262159 BQI262151:BQI262159 CAE262151:CAE262159 CKA262151:CKA262159 CTW262151:CTW262159 DDS262151:DDS262159 DNO262151:DNO262159 DXK262151:DXK262159 EHG262151:EHG262159 ERC262151:ERC262159 FAY262151:FAY262159 FKU262151:FKU262159 FUQ262151:FUQ262159 GEM262151:GEM262159 GOI262151:GOI262159 GYE262151:GYE262159 HIA262151:HIA262159 HRW262151:HRW262159 IBS262151:IBS262159 ILO262151:ILO262159 IVK262151:IVK262159 JFG262151:JFG262159 JPC262151:JPC262159 JYY262151:JYY262159 KIU262151:KIU262159 KSQ262151:KSQ262159 LCM262151:LCM262159 LMI262151:LMI262159 LWE262151:LWE262159 MGA262151:MGA262159 MPW262151:MPW262159 MZS262151:MZS262159 NJO262151:NJO262159 NTK262151:NTK262159 ODG262151:ODG262159 ONC262151:ONC262159 OWY262151:OWY262159 PGU262151:PGU262159 PQQ262151:PQQ262159 QAM262151:QAM262159 QKI262151:QKI262159 QUE262151:QUE262159 REA262151:REA262159 RNW262151:RNW262159 RXS262151:RXS262159 SHO262151:SHO262159 SRK262151:SRK262159 TBG262151:TBG262159 TLC262151:TLC262159 TUY262151:TUY262159 UEU262151:UEU262159 UOQ262151:UOQ262159 UYM262151:UYM262159 VII262151:VII262159 VSE262151:VSE262159 WCA262151:WCA262159 WLW262151:WLW262159 WVS262151:WVS262159 K327687:K327695 JG327687:JG327695 TC327687:TC327695 ACY327687:ACY327695 AMU327687:AMU327695 AWQ327687:AWQ327695 BGM327687:BGM327695 BQI327687:BQI327695 CAE327687:CAE327695 CKA327687:CKA327695 CTW327687:CTW327695 DDS327687:DDS327695 DNO327687:DNO327695 DXK327687:DXK327695 EHG327687:EHG327695 ERC327687:ERC327695 FAY327687:FAY327695 FKU327687:FKU327695 FUQ327687:FUQ327695 GEM327687:GEM327695 GOI327687:GOI327695 GYE327687:GYE327695 HIA327687:HIA327695 HRW327687:HRW327695 IBS327687:IBS327695 ILO327687:ILO327695 IVK327687:IVK327695 JFG327687:JFG327695 JPC327687:JPC327695 JYY327687:JYY327695 KIU327687:KIU327695 KSQ327687:KSQ327695 LCM327687:LCM327695 LMI327687:LMI327695 LWE327687:LWE327695 MGA327687:MGA327695 MPW327687:MPW327695 MZS327687:MZS327695 NJO327687:NJO327695 NTK327687:NTK327695 ODG327687:ODG327695 ONC327687:ONC327695 OWY327687:OWY327695 PGU327687:PGU327695 PQQ327687:PQQ327695 QAM327687:QAM327695 QKI327687:QKI327695 QUE327687:QUE327695 REA327687:REA327695 RNW327687:RNW327695 RXS327687:RXS327695 SHO327687:SHO327695 SRK327687:SRK327695 TBG327687:TBG327695 TLC327687:TLC327695 TUY327687:TUY327695 UEU327687:UEU327695 UOQ327687:UOQ327695 UYM327687:UYM327695 VII327687:VII327695 VSE327687:VSE327695 WCA327687:WCA327695 WLW327687:WLW327695 WVS327687:WVS327695 K393223:K393231 JG393223:JG393231 TC393223:TC393231 ACY393223:ACY393231 AMU393223:AMU393231 AWQ393223:AWQ393231 BGM393223:BGM393231 BQI393223:BQI393231 CAE393223:CAE393231 CKA393223:CKA393231 CTW393223:CTW393231 DDS393223:DDS393231 DNO393223:DNO393231 DXK393223:DXK393231 EHG393223:EHG393231 ERC393223:ERC393231 FAY393223:FAY393231 FKU393223:FKU393231 FUQ393223:FUQ393231 GEM393223:GEM393231 GOI393223:GOI393231 GYE393223:GYE393231 HIA393223:HIA393231 HRW393223:HRW393231 IBS393223:IBS393231 ILO393223:ILO393231 IVK393223:IVK393231 JFG393223:JFG393231 JPC393223:JPC393231 JYY393223:JYY393231 KIU393223:KIU393231 KSQ393223:KSQ393231 LCM393223:LCM393231 LMI393223:LMI393231 LWE393223:LWE393231 MGA393223:MGA393231 MPW393223:MPW393231 MZS393223:MZS393231 NJO393223:NJO393231 NTK393223:NTK393231 ODG393223:ODG393231 ONC393223:ONC393231 OWY393223:OWY393231 PGU393223:PGU393231 PQQ393223:PQQ393231 QAM393223:QAM393231 QKI393223:QKI393231 QUE393223:QUE393231 REA393223:REA393231 RNW393223:RNW393231 RXS393223:RXS393231 SHO393223:SHO393231 SRK393223:SRK393231 TBG393223:TBG393231 TLC393223:TLC393231 TUY393223:TUY393231 UEU393223:UEU393231 UOQ393223:UOQ393231 UYM393223:UYM393231 VII393223:VII393231 VSE393223:VSE393231 WCA393223:WCA393231 WLW393223:WLW393231 WVS393223:WVS393231 K458759:K458767 JG458759:JG458767 TC458759:TC458767 ACY458759:ACY458767 AMU458759:AMU458767 AWQ458759:AWQ458767 BGM458759:BGM458767 BQI458759:BQI458767 CAE458759:CAE458767 CKA458759:CKA458767 CTW458759:CTW458767 DDS458759:DDS458767 DNO458759:DNO458767 DXK458759:DXK458767 EHG458759:EHG458767 ERC458759:ERC458767 FAY458759:FAY458767 FKU458759:FKU458767 FUQ458759:FUQ458767 GEM458759:GEM458767 GOI458759:GOI458767 GYE458759:GYE458767 HIA458759:HIA458767 HRW458759:HRW458767 IBS458759:IBS458767 ILO458759:ILO458767 IVK458759:IVK458767 JFG458759:JFG458767 JPC458759:JPC458767 JYY458759:JYY458767 KIU458759:KIU458767 KSQ458759:KSQ458767 LCM458759:LCM458767 LMI458759:LMI458767 LWE458759:LWE458767 MGA458759:MGA458767 MPW458759:MPW458767 MZS458759:MZS458767 NJO458759:NJO458767 NTK458759:NTK458767 ODG458759:ODG458767 ONC458759:ONC458767 OWY458759:OWY458767 PGU458759:PGU458767 PQQ458759:PQQ458767 QAM458759:QAM458767 QKI458759:QKI458767 QUE458759:QUE458767 REA458759:REA458767 RNW458759:RNW458767 RXS458759:RXS458767 SHO458759:SHO458767 SRK458759:SRK458767 TBG458759:TBG458767 TLC458759:TLC458767 TUY458759:TUY458767 UEU458759:UEU458767 UOQ458759:UOQ458767 UYM458759:UYM458767 VII458759:VII458767 VSE458759:VSE458767 WCA458759:WCA458767 WLW458759:WLW458767 WVS458759:WVS458767 K524295:K524303 JG524295:JG524303 TC524295:TC524303 ACY524295:ACY524303 AMU524295:AMU524303 AWQ524295:AWQ524303 BGM524295:BGM524303 BQI524295:BQI524303 CAE524295:CAE524303 CKA524295:CKA524303 CTW524295:CTW524303 DDS524295:DDS524303 DNO524295:DNO524303 DXK524295:DXK524303 EHG524295:EHG524303 ERC524295:ERC524303 FAY524295:FAY524303 FKU524295:FKU524303 FUQ524295:FUQ524303 GEM524295:GEM524303 GOI524295:GOI524303 GYE524295:GYE524303 HIA524295:HIA524303 HRW524295:HRW524303 IBS524295:IBS524303 ILO524295:ILO524303 IVK524295:IVK524303 JFG524295:JFG524303 JPC524295:JPC524303 JYY524295:JYY524303 KIU524295:KIU524303 KSQ524295:KSQ524303 LCM524295:LCM524303 LMI524295:LMI524303 LWE524295:LWE524303 MGA524295:MGA524303 MPW524295:MPW524303 MZS524295:MZS524303 NJO524295:NJO524303 NTK524295:NTK524303 ODG524295:ODG524303 ONC524295:ONC524303 OWY524295:OWY524303 PGU524295:PGU524303 PQQ524295:PQQ524303 QAM524295:QAM524303 QKI524295:QKI524303 QUE524295:QUE524303 REA524295:REA524303 RNW524295:RNW524303 RXS524295:RXS524303 SHO524295:SHO524303 SRK524295:SRK524303 TBG524295:TBG524303 TLC524295:TLC524303 TUY524295:TUY524303 UEU524295:UEU524303 UOQ524295:UOQ524303 UYM524295:UYM524303 VII524295:VII524303 VSE524295:VSE524303 WCA524295:WCA524303 WLW524295:WLW524303 WVS524295:WVS524303 K589831:K589839 JG589831:JG589839 TC589831:TC589839 ACY589831:ACY589839 AMU589831:AMU589839 AWQ589831:AWQ589839 BGM589831:BGM589839 BQI589831:BQI589839 CAE589831:CAE589839 CKA589831:CKA589839 CTW589831:CTW589839 DDS589831:DDS589839 DNO589831:DNO589839 DXK589831:DXK589839 EHG589831:EHG589839 ERC589831:ERC589839 FAY589831:FAY589839 FKU589831:FKU589839 FUQ589831:FUQ589839 GEM589831:GEM589839 GOI589831:GOI589839 GYE589831:GYE589839 HIA589831:HIA589839 HRW589831:HRW589839 IBS589831:IBS589839 ILO589831:ILO589839 IVK589831:IVK589839 JFG589831:JFG589839 JPC589831:JPC589839 JYY589831:JYY589839 KIU589831:KIU589839 KSQ589831:KSQ589839 LCM589831:LCM589839 LMI589831:LMI589839 LWE589831:LWE589839 MGA589831:MGA589839 MPW589831:MPW589839 MZS589831:MZS589839 NJO589831:NJO589839 NTK589831:NTK589839 ODG589831:ODG589839 ONC589831:ONC589839 OWY589831:OWY589839 PGU589831:PGU589839 PQQ589831:PQQ589839 QAM589831:QAM589839 QKI589831:QKI589839 QUE589831:QUE589839 REA589831:REA589839 RNW589831:RNW589839 RXS589831:RXS589839 SHO589831:SHO589839 SRK589831:SRK589839 TBG589831:TBG589839 TLC589831:TLC589839 TUY589831:TUY589839 UEU589831:UEU589839 UOQ589831:UOQ589839 UYM589831:UYM589839 VII589831:VII589839 VSE589831:VSE589839 WCA589831:WCA589839 WLW589831:WLW589839 WVS589831:WVS589839 K655367:K655375 JG655367:JG655375 TC655367:TC655375 ACY655367:ACY655375 AMU655367:AMU655375 AWQ655367:AWQ655375 BGM655367:BGM655375 BQI655367:BQI655375 CAE655367:CAE655375 CKA655367:CKA655375 CTW655367:CTW655375 DDS655367:DDS655375 DNO655367:DNO655375 DXK655367:DXK655375 EHG655367:EHG655375 ERC655367:ERC655375 FAY655367:FAY655375 FKU655367:FKU655375 FUQ655367:FUQ655375 GEM655367:GEM655375 GOI655367:GOI655375 GYE655367:GYE655375 HIA655367:HIA655375 HRW655367:HRW655375 IBS655367:IBS655375 ILO655367:ILO655375 IVK655367:IVK655375 JFG655367:JFG655375 JPC655367:JPC655375 JYY655367:JYY655375 KIU655367:KIU655375 KSQ655367:KSQ655375 LCM655367:LCM655375 LMI655367:LMI655375 LWE655367:LWE655375 MGA655367:MGA655375 MPW655367:MPW655375 MZS655367:MZS655375 NJO655367:NJO655375 NTK655367:NTK655375 ODG655367:ODG655375 ONC655367:ONC655375 OWY655367:OWY655375 PGU655367:PGU655375 PQQ655367:PQQ655375 QAM655367:QAM655375 QKI655367:QKI655375 QUE655367:QUE655375 REA655367:REA655375 RNW655367:RNW655375 RXS655367:RXS655375 SHO655367:SHO655375 SRK655367:SRK655375 TBG655367:TBG655375 TLC655367:TLC655375 TUY655367:TUY655375 UEU655367:UEU655375 UOQ655367:UOQ655375 UYM655367:UYM655375 VII655367:VII655375 VSE655367:VSE655375 WCA655367:WCA655375 WLW655367:WLW655375 WVS655367:WVS655375 K720903:K720911 JG720903:JG720911 TC720903:TC720911 ACY720903:ACY720911 AMU720903:AMU720911 AWQ720903:AWQ720911 BGM720903:BGM720911 BQI720903:BQI720911 CAE720903:CAE720911 CKA720903:CKA720911 CTW720903:CTW720911 DDS720903:DDS720911 DNO720903:DNO720911 DXK720903:DXK720911 EHG720903:EHG720911 ERC720903:ERC720911 FAY720903:FAY720911 FKU720903:FKU720911 FUQ720903:FUQ720911 GEM720903:GEM720911 GOI720903:GOI720911 GYE720903:GYE720911 HIA720903:HIA720911 HRW720903:HRW720911 IBS720903:IBS720911 ILO720903:ILO720911 IVK720903:IVK720911 JFG720903:JFG720911 JPC720903:JPC720911 JYY720903:JYY720911 KIU720903:KIU720911 KSQ720903:KSQ720911 LCM720903:LCM720911 LMI720903:LMI720911 LWE720903:LWE720911 MGA720903:MGA720911 MPW720903:MPW720911 MZS720903:MZS720911 NJO720903:NJO720911 NTK720903:NTK720911 ODG720903:ODG720911 ONC720903:ONC720911 OWY720903:OWY720911 PGU720903:PGU720911 PQQ720903:PQQ720911 QAM720903:QAM720911 QKI720903:QKI720911 QUE720903:QUE720911 REA720903:REA720911 RNW720903:RNW720911 RXS720903:RXS720911 SHO720903:SHO720911 SRK720903:SRK720911 TBG720903:TBG720911 TLC720903:TLC720911 TUY720903:TUY720911 UEU720903:UEU720911 UOQ720903:UOQ720911 UYM720903:UYM720911 VII720903:VII720911 VSE720903:VSE720911 WCA720903:WCA720911 WLW720903:WLW720911 WVS720903:WVS720911 K786439:K786447 JG786439:JG786447 TC786439:TC786447 ACY786439:ACY786447 AMU786439:AMU786447 AWQ786439:AWQ786447 BGM786439:BGM786447 BQI786439:BQI786447 CAE786439:CAE786447 CKA786439:CKA786447 CTW786439:CTW786447 DDS786439:DDS786447 DNO786439:DNO786447 DXK786439:DXK786447 EHG786439:EHG786447 ERC786439:ERC786447 FAY786439:FAY786447 FKU786439:FKU786447 FUQ786439:FUQ786447 GEM786439:GEM786447 GOI786439:GOI786447 GYE786439:GYE786447 HIA786439:HIA786447 HRW786439:HRW786447 IBS786439:IBS786447 ILO786439:ILO786447 IVK786439:IVK786447 JFG786439:JFG786447 JPC786439:JPC786447 JYY786439:JYY786447 KIU786439:KIU786447 KSQ786439:KSQ786447 LCM786439:LCM786447 LMI786439:LMI786447 LWE786439:LWE786447 MGA786439:MGA786447 MPW786439:MPW786447 MZS786439:MZS786447 NJO786439:NJO786447 NTK786439:NTK786447 ODG786439:ODG786447 ONC786439:ONC786447 OWY786439:OWY786447 PGU786439:PGU786447 PQQ786439:PQQ786447 QAM786439:QAM786447 QKI786439:QKI786447 QUE786439:QUE786447 REA786439:REA786447 RNW786439:RNW786447 RXS786439:RXS786447 SHO786439:SHO786447 SRK786439:SRK786447 TBG786439:TBG786447 TLC786439:TLC786447 TUY786439:TUY786447 UEU786439:UEU786447 UOQ786439:UOQ786447 UYM786439:UYM786447 VII786439:VII786447 VSE786439:VSE786447 WCA786439:WCA786447 WLW786439:WLW786447 WVS786439:WVS786447 K851975:K851983 JG851975:JG851983 TC851975:TC851983 ACY851975:ACY851983 AMU851975:AMU851983 AWQ851975:AWQ851983 BGM851975:BGM851983 BQI851975:BQI851983 CAE851975:CAE851983 CKA851975:CKA851983 CTW851975:CTW851983 DDS851975:DDS851983 DNO851975:DNO851983 DXK851975:DXK851983 EHG851975:EHG851983 ERC851975:ERC851983 FAY851975:FAY851983 FKU851975:FKU851983 FUQ851975:FUQ851983 GEM851975:GEM851983 GOI851975:GOI851983 GYE851975:GYE851983 HIA851975:HIA851983 HRW851975:HRW851983 IBS851975:IBS851983 ILO851975:ILO851983 IVK851975:IVK851983 JFG851975:JFG851983 JPC851975:JPC851983 JYY851975:JYY851983 KIU851975:KIU851983 KSQ851975:KSQ851983 LCM851975:LCM851983 LMI851975:LMI851983 LWE851975:LWE851983 MGA851975:MGA851983 MPW851975:MPW851983 MZS851975:MZS851983 NJO851975:NJO851983 NTK851975:NTK851983 ODG851975:ODG851983 ONC851975:ONC851983 OWY851975:OWY851983 PGU851975:PGU851983 PQQ851975:PQQ851983 QAM851975:QAM851983 QKI851975:QKI851983 QUE851975:QUE851983 REA851975:REA851983 RNW851975:RNW851983 RXS851975:RXS851983 SHO851975:SHO851983 SRK851975:SRK851983 TBG851975:TBG851983 TLC851975:TLC851983 TUY851975:TUY851983 UEU851975:UEU851983 UOQ851975:UOQ851983 UYM851975:UYM851983 VII851975:VII851983 VSE851975:VSE851983 WCA851975:WCA851983 WLW851975:WLW851983 WVS851975:WVS851983 K917511:K917519 JG917511:JG917519 TC917511:TC917519 ACY917511:ACY917519 AMU917511:AMU917519 AWQ917511:AWQ917519 BGM917511:BGM917519 BQI917511:BQI917519 CAE917511:CAE917519 CKA917511:CKA917519 CTW917511:CTW917519 DDS917511:DDS917519 DNO917511:DNO917519 DXK917511:DXK917519 EHG917511:EHG917519 ERC917511:ERC917519 FAY917511:FAY917519 FKU917511:FKU917519 FUQ917511:FUQ917519 GEM917511:GEM917519 GOI917511:GOI917519 GYE917511:GYE917519 HIA917511:HIA917519 HRW917511:HRW917519 IBS917511:IBS917519 ILO917511:ILO917519 IVK917511:IVK917519 JFG917511:JFG917519 JPC917511:JPC917519 JYY917511:JYY917519 KIU917511:KIU917519 KSQ917511:KSQ917519 LCM917511:LCM917519 LMI917511:LMI917519 LWE917511:LWE917519 MGA917511:MGA917519 MPW917511:MPW917519 MZS917511:MZS917519 NJO917511:NJO917519 NTK917511:NTK917519 ODG917511:ODG917519 ONC917511:ONC917519 OWY917511:OWY917519 PGU917511:PGU917519 PQQ917511:PQQ917519 QAM917511:QAM917519 QKI917511:QKI917519 QUE917511:QUE917519 REA917511:REA917519 RNW917511:RNW917519 RXS917511:RXS917519 SHO917511:SHO917519 SRK917511:SRK917519 TBG917511:TBG917519 TLC917511:TLC917519 TUY917511:TUY917519 UEU917511:UEU917519 UOQ917511:UOQ917519 UYM917511:UYM917519 VII917511:VII917519 VSE917511:VSE917519 WCA917511:WCA917519 WLW917511:WLW917519 WVS917511:WVS917519 K983047:K983055 JG983047:JG983055 TC983047:TC983055 ACY983047:ACY983055 AMU983047:AMU983055 AWQ983047:AWQ983055 BGM983047:BGM983055 BQI983047:BQI983055 CAE983047:CAE983055 CKA983047:CKA983055 CTW983047:CTW983055 DDS983047:DDS983055 DNO983047:DNO983055 DXK983047:DXK983055 EHG983047:EHG983055 ERC983047:ERC983055 FAY983047:FAY983055 FKU983047:FKU983055 FUQ983047:FUQ983055 GEM983047:GEM983055 GOI983047:GOI983055 GYE983047:GYE983055 HIA983047:HIA983055 HRW983047:HRW983055 IBS983047:IBS983055 ILO983047:ILO983055 IVK983047:IVK983055 JFG983047:JFG983055 JPC983047:JPC983055 JYY983047:JYY983055 KIU983047:KIU983055 KSQ983047:KSQ983055 LCM983047:LCM983055 LMI983047:LMI983055 LWE983047:LWE983055 MGA983047:MGA983055 MPW983047:MPW983055 MZS983047:MZS983055 NJO983047:NJO983055 NTK983047:NTK983055 ODG983047:ODG983055 ONC983047:ONC983055 OWY983047:OWY983055 PGU983047:PGU983055 PQQ983047:PQQ983055 QAM983047:QAM983055 QKI983047:QKI983055 QUE983047:QUE983055 REA983047:REA983055 RNW983047:RNW983055 RXS983047:RXS983055 SHO983047:SHO983055 SRK983047:SRK983055 TBG983047:TBG983055 TLC983047:TLC983055 TUY983047:TUY983055 UEU983047:UEU983055 UOQ983047:UOQ983055 UYM983047:UYM983055 VII983047:VII983055 VSE983047:VSE983055 WCA983047:WCA983055 WLW983047:WLW983055 WVS983047:WVS983055">
      <formula1>-999999999999</formula1>
      <formula2>999999999999</formula2>
    </dataValidation>
  </dataValidations>
  <printOptions horizontalCentered="1" verticalCentered="1"/>
  <pageMargins left="0" right="0" top="0.19685039370078741" bottom="0.15748031496062992" header="0.51181102362204722" footer="0.15748031496062992"/>
  <pageSetup paperSize="9" scale="75" orientation="landscape"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SI_2(2)</vt:lpstr>
      <vt:lpstr>t15(2)</vt:lpstr>
      <vt:lpstr>Foglio1</vt:lpstr>
      <vt:lpstr>Foglio2</vt:lpstr>
      <vt:lpstr>Foglio3</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2013-06-14T08:39:47Z</dcterms:modified>
</cp:coreProperties>
</file>